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7470" windowHeight="2100" activeTab="2"/>
  </bookViews>
  <sheets>
    <sheet name="MonBudget" sheetId="1" r:id="rId1"/>
    <sheet name="Suivi des depenses" sheetId="2" r:id="rId2"/>
    <sheet name="Mon suivi" sheetId="4" r:id="rId3"/>
    <sheet name="Liste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E12" i="2"/>
  <c r="D12" i="4" s="1"/>
  <c r="C10" i="4"/>
  <c r="D10" i="4"/>
  <c r="E10" i="4"/>
  <c r="F10" i="4"/>
  <c r="G10" i="4"/>
  <c r="H10" i="4"/>
  <c r="I10" i="4"/>
  <c r="J10" i="4"/>
  <c r="K10" i="4"/>
  <c r="L10" i="4"/>
  <c r="M10" i="4"/>
  <c r="N10" i="4"/>
  <c r="C12" i="4"/>
  <c r="F12" i="4"/>
  <c r="G12" i="4"/>
  <c r="J12" i="4"/>
  <c r="K12" i="4"/>
  <c r="N12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3" i="4"/>
  <c r="D23" i="4"/>
  <c r="E23" i="4"/>
  <c r="F23" i="4"/>
  <c r="G23" i="4"/>
  <c r="H23" i="4"/>
  <c r="I23" i="4"/>
  <c r="J23" i="4"/>
  <c r="K23" i="4"/>
  <c r="L23" i="4"/>
  <c r="M23" i="4"/>
  <c r="N23" i="4"/>
  <c r="E11" i="2"/>
  <c r="E9" i="4" s="1"/>
  <c r="M12" i="4" l="1"/>
  <c r="I12" i="4"/>
  <c r="E12" i="4"/>
  <c r="L12" i="4"/>
  <c r="H12" i="4"/>
  <c r="H9" i="4"/>
  <c r="D9" i="4"/>
  <c r="L9" i="4"/>
  <c r="G9" i="4"/>
  <c r="C9" i="4"/>
  <c r="N9" i="4"/>
  <c r="J9" i="4"/>
  <c r="F9" i="4"/>
  <c r="K9" i="4"/>
  <c r="M9" i="4"/>
  <c r="I9" i="4"/>
  <c r="C5" i="4"/>
  <c r="D5" i="4"/>
  <c r="E5" i="4"/>
  <c r="F5" i="4"/>
  <c r="G5" i="4"/>
  <c r="H5" i="4"/>
  <c r="I5" i="4"/>
  <c r="J5" i="4"/>
  <c r="K5" i="4"/>
  <c r="L5" i="4"/>
  <c r="M5" i="4"/>
  <c r="N5" i="4"/>
  <c r="E10" i="2"/>
  <c r="E2" i="2"/>
  <c r="E3" i="2"/>
  <c r="E4" i="2"/>
  <c r="E5" i="2"/>
  <c r="C4" i="4" s="1"/>
  <c r="E6" i="2"/>
  <c r="E7" i="2"/>
  <c r="E8" i="2"/>
  <c r="E9" i="2"/>
  <c r="F26" i="1"/>
  <c r="I26" i="1"/>
  <c r="J26" i="1"/>
  <c r="K26" i="1"/>
  <c r="L26" i="1"/>
  <c r="M26" i="1"/>
  <c r="N2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8" i="1"/>
  <c r="O5" i="1"/>
  <c r="O4" i="1"/>
  <c r="D24" i="1"/>
  <c r="D26" i="1" s="1"/>
  <c r="E24" i="1"/>
  <c r="E26" i="1" s="1"/>
  <c r="F24" i="1"/>
  <c r="G24" i="1"/>
  <c r="H24" i="1"/>
  <c r="H26" i="1" s="1"/>
  <c r="I24" i="1"/>
  <c r="J24" i="1"/>
  <c r="K24" i="1"/>
  <c r="L24" i="1"/>
  <c r="M24" i="1"/>
  <c r="N24" i="1"/>
  <c r="C24" i="1"/>
  <c r="D6" i="1"/>
  <c r="E6" i="1"/>
  <c r="F6" i="1"/>
  <c r="G6" i="1"/>
  <c r="G26" i="1" s="1"/>
  <c r="H6" i="1"/>
  <c r="I6" i="1"/>
  <c r="J6" i="1"/>
  <c r="K6" i="1"/>
  <c r="L6" i="1"/>
  <c r="M6" i="1"/>
  <c r="N6" i="1"/>
  <c r="C6" i="1"/>
  <c r="C26" i="1" l="1"/>
  <c r="F17" i="4"/>
  <c r="J17" i="4"/>
  <c r="N17" i="4"/>
  <c r="M17" i="4"/>
  <c r="C17" i="4"/>
  <c r="G17" i="4"/>
  <c r="K17" i="4"/>
  <c r="E17" i="4"/>
  <c r="D17" i="4"/>
  <c r="H17" i="4"/>
  <c r="L17" i="4"/>
  <c r="I17" i="4"/>
  <c r="F22" i="4"/>
  <c r="J22" i="4"/>
  <c r="N22" i="4"/>
  <c r="M22" i="4"/>
  <c r="C22" i="4"/>
  <c r="G22" i="4"/>
  <c r="K22" i="4"/>
  <c r="E22" i="4"/>
  <c r="D22" i="4"/>
  <c r="H22" i="4"/>
  <c r="L22" i="4"/>
  <c r="I22" i="4"/>
  <c r="F13" i="4"/>
  <c r="J13" i="4"/>
  <c r="N13" i="4"/>
  <c r="I13" i="4"/>
  <c r="C13" i="4"/>
  <c r="G13" i="4"/>
  <c r="K13" i="4"/>
  <c r="E13" i="4"/>
  <c r="D13" i="4"/>
  <c r="H13" i="4"/>
  <c r="L13" i="4"/>
  <c r="M13" i="4"/>
  <c r="G8" i="4"/>
  <c r="K8" i="4"/>
  <c r="C8" i="4"/>
  <c r="N8" i="4"/>
  <c r="D8" i="4"/>
  <c r="H8" i="4"/>
  <c r="L8" i="4"/>
  <c r="F8" i="4"/>
  <c r="E8" i="4"/>
  <c r="I8" i="4"/>
  <c r="M8" i="4"/>
  <c r="J8" i="4"/>
  <c r="F11" i="4"/>
  <c r="J11" i="4"/>
  <c r="N11" i="4"/>
  <c r="I11" i="4"/>
  <c r="C11" i="4"/>
  <c r="G11" i="4"/>
  <c r="K11" i="4"/>
  <c r="E11" i="4"/>
  <c r="D11" i="4"/>
  <c r="H11" i="4"/>
  <c r="L11" i="4"/>
  <c r="M11" i="4"/>
  <c r="G4" i="4"/>
  <c r="G6" i="4" s="1"/>
  <c r="N4" i="4"/>
  <c r="N6" i="4" s="1"/>
  <c r="J4" i="4"/>
  <c r="J6" i="4" s="1"/>
  <c r="F4" i="4"/>
  <c r="F6" i="4" s="1"/>
  <c r="M4" i="4"/>
  <c r="M6" i="4" s="1"/>
  <c r="I4" i="4"/>
  <c r="I6" i="4" s="1"/>
  <c r="E4" i="4"/>
  <c r="E6" i="4" s="1"/>
  <c r="K4" i="4"/>
  <c r="K6" i="4" s="1"/>
  <c r="L4" i="4"/>
  <c r="L6" i="4" s="1"/>
  <c r="H4" i="4"/>
  <c r="H6" i="4" s="1"/>
  <c r="D4" i="4"/>
  <c r="D6" i="4" s="1"/>
  <c r="O23" i="4"/>
  <c r="O9" i="4"/>
  <c r="O16" i="4"/>
  <c r="O14" i="4"/>
  <c r="O21" i="4"/>
  <c r="O20" i="4"/>
  <c r="O19" i="4"/>
  <c r="O15" i="4"/>
  <c r="O10" i="4"/>
  <c r="O18" i="4"/>
  <c r="O12" i="4"/>
  <c r="O5" i="4"/>
  <c r="C6" i="4"/>
  <c r="O6" i="1"/>
  <c r="O24" i="1"/>
  <c r="F24" i="4" l="1"/>
  <c r="F26" i="4" s="1"/>
  <c r="E24" i="4"/>
  <c r="E26" i="4" s="1"/>
  <c r="O11" i="4"/>
  <c r="C24" i="4"/>
  <c r="C26" i="4" s="1"/>
  <c r="O22" i="4"/>
  <c r="O17" i="4"/>
  <c r="O13" i="4"/>
  <c r="J24" i="4"/>
  <c r="J26" i="4" s="1"/>
  <c r="I24" i="4"/>
  <c r="I26" i="4" s="1"/>
  <c r="H24" i="4"/>
  <c r="H26" i="4" s="1"/>
  <c r="D24" i="4"/>
  <c r="D26" i="4" s="1"/>
  <c r="K24" i="4"/>
  <c r="K26" i="4" s="1"/>
  <c r="G24" i="4"/>
  <c r="G26" i="4" s="1"/>
  <c r="O4" i="4"/>
  <c r="O6" i="4" s="1"/>
  <c r="N24" i="4"/>
  <c r="N26" i="4" s="1"/>
  <c r="M24" i="4"/>
  <c r="M26" i="4" s="1"/>
  <c r="L24" i="4"/>
  <c r="L26" i="4" s="1"/>
  <c r="O8" i="4"/>
  <c r="O26" i="1"/>
  <c r="O24" i="4" l="1"/>
  <c r="O26" i="4" s="1"/>
</calcChain>
</file>

<file path=xl/sharedStrings.xml><?xml version="1.0" encoding="utf-8"?>
<sst xmlns="http://schemas.openxmlformats.org/spreadsheetml/2006/main" count="134" uniqueCount="50">
  <si>
    <t>Mon budget familial</t>
  </si>
  <si>
    <t>Janvier</t>
  </si>
  <si>
    <t>Fevrier</t>
  </si>
  <si>
    <t>Mars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</si>
  <si>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</si>
  <si>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</si>
  <si>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</si>
  <si>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</si>
  <si>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</si>
  <si>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</si>
  <si>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</si>
  <si>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</si>
  <si>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Avril</t>
  </si>
  <si>
    <t>Total</t>
  </si>
  <si>
    <t>Salaires</t>
  </si>
  <si>
    <t>Autre revenus</t>
  </si>
  <si>
    <t>Alimentations</t>
  </si>
  <si>
    <t>Animaux</t>
  </si>
  <si>
    <t>Assurances</t>
  </si>
  <si>
    <t>Cadeaux et don</t>
  </si>
  <si>
    <t>Communications</t>
  </si>
  <si>
    <t>Etudes</t>
  </si>
  <si>
    <t>Frais</t>
  </si>
  <si>
    <t>Impots</t>
  </si>
  <si>
    <t>Logements</t>
  </si>
  <si>
    <t>Loisirs</t>
  </si>
  <si>
    <t>Rembourssement des dettes</t>
  </si>
  <si>
    <t>Soins aux enfants</t>
  </si>
  <si>
    <t>Soins medicaux</t>
  </si>
  <si>
    <t>Soins personnels</t>
  </si>
  <si>
    <t>Transports</t>
  </si>
  <si>
    <t>Vetements</t>
  </si>
  <si>
    <t>Solde(Epargne)</t>
  </si>
  <si>
    <t>Total des revenus</t>
  </si>
  <si>
    <t>Total des depenses</t>
  </si>
  <si>
    <t>Date</t>
  </si>
  <si>
    <t>Detail de la depense</t>
  </si>
  <si>
    <t>Montant de la depense</t>
  </si>
  <si>
    <t>Categorie</t>
  </si>
  <si>
    <t>Mois</t>
  </si>
  <si>
    <t>Listes des categories</t>
  </si>
  <si>
    <t>Listes des mois</t>
  </si>
  <si>
    <t xml:space="preserve">Mon suivi des depense </t>
  </si>
  <si>
    <t>Carburant pour le travail</t>
  </si>
  <si>
    <t>CADEAUX DE NOEL</t>
  </si>
  <si>
    <t>ECOLAGE</t>
  </si>
  <si>
    <t>Alimentation</t>
  </si>
  <si>
    <t>Salaire</t>
  </si>
  <si>
    <t>COMM</t>
  </si>
  <si>
    <t>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</si>
</sst>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#,##0\ &quot;€&quot;;[Red]#,##0\ &quot;€&quot;"/>
    <numFmt numFmtId="165" formatCode="#,##0\ _€"/>
    <numFmt numFmtId="166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0" formatCode="#,##0\ &quot;€&quot;;[Red]\-#,##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1:E14" totalsRowShown="0" headerRowDxfId="9" dataDxfId="8">
  <autoFilter ref="A1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dataDxfId="7"/>
    <tableColumn id="2" name="Detail de la depense" dataDxfId="6"/>
    <tableColumn id="3" name="Montant de la depense" dataDxfId="5"/>
    <tableColumn id="4" name="Categorie" dataDxfId="4"/>
    <tableColumn id="5" name="Mois" dataDxfId="3">
      <calculatedColumnFormula>IF(Tableau1[[#This Row],[Date]]="","",LOOKUP(MONTH(Tableau1[[#This Row],[Date]]),Listes!$C$2:$C$13,Listes!$D$2:$D$13))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50"/>
  </sheetPr>
  <dimension ref="A1:O26"/>
  <sheetViews>
    <sheetView showGridLines="0" workbookViewId="0">
      <selection activeCell="F14" sqref="F14"/>
    </sheetView>
  </sheetViews>
  <sheetFormatPr baseColWidth="10" defaultRowHeight="15" x14ac:dyDescent="0.25"/>
  <cols>
    <col min="2" max="2" width="26.42578125" style="12" customWidth="1"/>
    <col min="3" max="3" width="17.7109375" customWidth="1"/>
    <col min="7" max="7" width="14.5703125" customWidth="1"/>
    <col min="10" max="10" width="12.7109375" customWidth="1"/>
    <col min="11" max="11" width="16.7109375" customWidth="1"/>
    <col min="12" max="12" width="13.28515625" customWidth="1"/>
    <col min="15" max="15" width="17" customWidth="1"/>
  </cols>
  <sheetData>
    <row r="1" spans="1:15" s="5" customFormat="1" ht="23.25" x14ac:dyDescent="0.35">
      <c r="A1" s="24" t="s">
        <v>0</v>
      </c>
      <c r="B1" s="24"/>
    </row>
    <row r="3" spans="1:15" s="4" customFormat="1" ht="23.25" x14ac:dyDescent="0.35">
      <c r="C3" s="4" t="s">
        <v>1</v>
      </c>
      <c r="D3" s="4" t="s">
        <v>2</v>
      </c>
      <c r="E3" s="4" t="s">
        <v>3</v>
      </c>
      <c r="F3" s="4" t="s">
        <v>12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13</v>
      </c>
    </row>
    <row r="4" spans="1:15" ht="15.75" x14ac:dyDescent="0.25">
      <c r="B4" s="14" t="s">
        <v>14</v>
      </c>
      <c r="C4" s="2">
        <v>400000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f>SUM(C4:N4)</f>
        <v>400000</v>
      </c>
    </row>
    <row r="5" spans="1:15" ht="15.75" x14ac:dyDescent="0.25">
      <c r="B5" s="14" t="s">
        <v>15</v>
      </c>
      <c r="C5" s="2">
        <v>500000</v>
      </c>
      <c r="D5" s="2"/>
      <c r="E5" s="2"/>
      <c r="F5" s="2"/>
      <c r="G5" s="2">
        <v>100</v>
      </c>
      <c r="H5" s="2"/>
      <c r="I5" s="2"/>
      <c r="J5" s="2"/>
      <c r="K5" s="2"/>
      <c r="L5" s="2"/>
      <c r="M5" s="2"/>
      <c r="N5" s="2"/>
      <c r="O5" s="2">
        <f>SUM(C5:N5)</f>
        <v>500100</v>
      </c>
    </row>
    <row r="6" spans="1:15" s="6" customFormat="1" ht="23.25" x14ac:dyDescent="0.35">
      <c r="B6" s="5" t="s">
        <v>33</v>
      </c>
      <c r="C6" s="7">
        <f>SUM(C4:C5)</f>
        <v>900000</v>
      </c>
      <c r="D6" s="7">
        <f t="shared" ref="D6:O6" si="0">SUM(D4:D5)</f>
        <v>0</v>
      </c>
      <c r="E6" s="7">
        <f t="shared" si="0"/>
        <v>0</v>
      </c>
      <c r="F6" s="7">
        <f t="shared" si="0"/>
        <v>0</v>
      </c>
      <c r="G6" s="7">
        <f t="shared" si="0"/>
        <v>100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900100</v>
      </c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x14ac:dyDescent="0.25">
      <c r="B8" s="14" t="s">
        <v>16</v>
      </c>
      <c r="C8" s="2">
        <v>400000</v>
      </c>
      <c r="D8" s="2">
        <v>400</v>
      </c>
      <c r="E8" s="2">
        <v>700</v>
      </c>
      <c r="F8" s="2"/>
      <c r="G8" s="2">
        <v>600</v>
      </c>
      <c r="H8" s="2"/>
      <c r="I8" s="2"/>
      <c r="J8" s="2"/>
      <c r="K8" s="2"/>
      <c r="L8" s="2"/>
      <c r="M8" s="2"/>
      <c r="N8" s="2"/>
      <c r="O8" s="2">
        <f>SUM(C8:N8)</f>
        <v>401700</v>
      </c>
    </row>
    <row r="9" spans="1:15" ht="15.75" x14ac:dyDescent="0.25">
      <c r="B9" s="14" t="s">
        <v>17</v>
      </c>
      <c r="C9" s="2">
        <v>40000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f t="shared" ref="O9:O23" si="1">SUM(C9:N9)</f>
        <v>40000</v>
      </c>
    </row>
    <row r="10" spans="1:15" ht="15.75" x14ac:dyDescent="0.25">
      <c r="B10" s="14" t="s">
        <v>18</v>
      </c>
      <c r="C10" s="2"/>
      <c r="D10" s="2"/>
      <c r="E10" s="2">
        <v>100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100</v>
      </c>
    </row>
    <row r="11" spans="1:15" ht="15.75" x14ac:dyDescent="0.25">
      <c r="B11" s="14" t="s">
        <v>19</v>
      </c>
      <c r="C11" s="2">
        <v>300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 t="shared" si="1"/>
        <v>300</v>
      </c>
    </row>
    <row r="12" spans="1:15" ht="15.75" x14ac:dyDescent="0.25">
      <c r="B12" s="14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f t="shared" si="1"/>
        <v>0</v>
      </c>
    </row>
    <row r="13" spans="1:15" ht="15.75" x14ac:dyDescent="0.25">
      <c r="B13" s="14" t="s">
        <v>21</v>
      </c>
      <c r="C13" s="2">
        <v>500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 t="shared" si="1"/>
        <v>500</v>
      </c>
    </row>
    <row r="14" spans="1:15" ht="15.75" x14ac:dyDescent="0.25">
      <c r="B14" s="14" t="s">
        <v>22</v>
      </c>
      <c r="C14" s="2"/>
      <c r="D14" s="2"/>
      <c r="E14" s="2"/>
      <c r="F14" s="2"/>
      <c r="G14" s="2"/>
      <c r="H14" s="2">
        <v>100</v>
      </c>
      <c r="I14" s="2"/>
      <c r="J14" s="2"/>
      <c r="K14" s="2"/>
      <c r="L14" s="2"/>
      <c r="M14" s="2"/>
      <c r="N14" s="2"/>
      <c r="O14" s="2">
        <f t="shared" si="1"/>
        <v>100</v>
      </c>
    </row>
    <row r="15" spans="1:15" ht="15.75" x14ac:dyDescent="0.25">
      <c r="B15" s="14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1"/>
        <v>0</v>
      </c>
    </row>
    <row r="16" spans="1:15" ht="15.75" x14ac:dyDescent="0.25">
      <c r="B16" s="14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f t="shared" si="1"/>
        <v>0</v>
      </c>
    </row>
    <row r="17" spans="2:15" ht="15.75" x14ac:dyDescent="0.25">
      <c r="B17" s="14" t="s">
        <v>25</v>
      </c>
      <c r="C17" s="2">
        <v>200000</v>
      </c>
      <c r="D17" s="2"/>
      <c r="E17" s="2"/>
      <c r="F17" s="2"/>
      <c r="G17" s="2">
        <v>100000</v>
      </c>
      <c r="H17" s="2">
        <v>100</v>
      </c>
      <c r="I17" s="2"/>
      <c r="J17" s="2"/>
      <c r="K17" s="2"/>
      <c r="L17" s="2"/>
      <c r="M17" s="2"/>
      <c r="N17" s="2"/>
      <c r="O17" s="2">
        <f t="shared" si="1"/>
        <v>300100</v>
      </c>
    </row>
    <row r="18" spans="2:15" ht="15.75" x14ac:dyDescent="0.25">
      <c r="B18" s="14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f t="shared" si="1"/>
        <v>0</v>
      </c>
    </row>
    <row r="19" spans="2:15" ht="15.75" x14ac:dyDescent="0.25">
      <c r="B19" s="14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f t="shared" si="1"/>
        <v>0</v>
      </c>
    </row>
    <row r="20" spans="2:15" ht="15.75" x14ac:dyDescent="0.25">
      <c r="B20" s="14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f t="shared" si="1"/>
        <v>0</v>
      </c>
    </row>
    <row r="21" spans="2:15" ht="15.75" x14ac:dyDescent="0.25">
      <c r="B21" s="14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f t="shared" si="1"/>
        <v>0</v>
      </c>
    </row>
    <row r="22" spans="2:15" ht="15.75" x14ac:dyDescent="0.25">
      <c r="B22" s="14" t="s">
        <v>30</v>
      </c>
      <c r="C22" s="2"/>
      <c r="D22" s="2"/>
      <c r="E22" s="2">
        <v>6</v>
      </c>
      <c r="F22" s="2">
        <v>7</v>
      </c>
      <c r="G22" s="2">
        <v>7</v>
      </c>
      <c r="H22" s="2">
        <v>88</v>
      </c>
      <c r="I22" s="2"/>
      <c r="J22" s="2"/>
      <c r="K22" s="2"/>
      <c r="L22" s="2"/>
      <c r="M22" s="2"/>
      <c r="N22" s="2"/>
      <c r="O22" s="2">
        <f t="shared" si="1"/>
        <v>108</v>
      </c>
    </row>
    <row r="23" spans="2:15" ht="15.75" x14ac:dyDescent="0.25">
      <c r="B23" s="14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 t="shared" si="1"/>
        <v>0</v>
      </c>
    </row>
    <row r="24" spans="2:15" s="9" customFormat="1" ht="21" x14ac:dyDescent="0.35">
      <c r="B24" s="13" t="s">
        <v>34</v>
      </c>
      <c r="C24" s="8">
        <f>SUM(C8:C23)</f>
        <v>640800</v>
      </c>
      <c r="D24" s="8">
        <f t="shared" ref="D24:O24" si="2">SUM(D8:D23)</f>
        <v>400</v>
      </c>
      <c r="E24" s="8">
        <f t="shared" si="2"/>
        <v>806</v>
      </c>
      <c r="F24" s="8">
        <f t="shared" si="2"/>
        <v>7</v>
      </c>
      <c r="G24" s="8">
        <f t="shared" si="2"/>
        <v>100607</v>
      </c>
      <c r="H24" s="8">
        <f t="shared" si="2"/>
        <v>288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0</v>
      </c>
      <c r="O24" s="8">
        <f t="shared" si="2"/>
        <v>742908</v>
      </c>
    </row>
    <row r="25" spans="2: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s="11" customFormat="1" ht="23.25" x14ac:dyDescent="0.35">
      <c r="B26" s="10" t="s">
        <v>32</v>
      </c>
      <c r="C26" s="10">
        <f>C6-C24</f>
        <v>259200</v>
      </c>
      <c r="D26" s="10">
        <f t="shared" ref="D26:O26" si="3">D6-D24</f>
        <v>-400</v>
      </c>
      <c r="E26" s="10">
        <f t="shared" si="3"/>
        <v>-806</v>
      </c>
      <c r="F26" s="10">
        <f t="shared" si="3"/>
        <v>-7</v>
      </c>
      <c r="G26" s="10">
        <f t="shared" si="3"/>
        <v>-100507</v>
      </c>
      <c r="H26" s="10">
        <f t="shared" si="3"/>
        <v>-288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157192</v>
      </c>
    </row>
  </sheetData>
  <mergeCells count="1">
    <mergeCell ref="A1:B1"/>
  </mergeCells>
  <conditionalFormatting sqref="C26:O26">
    <cfRule type="cellIs" dxfId="11" priority="2" operator="lessThan">
      <formula>0</formula>
    </cfRule>
    <cfRule type="cellIs" dxfId="1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F0"/>
  </sheetPr>
  <dimension ref="A1:E14"/>
  <sheetViews>
    <sheetView workbookViewId="0">
      <selection activeCell="D14" sqref="D14"/>
    </sheetView>
  </sheetViews>
  <sheetFormatPr baseColWidth="10" defaultRowHeight="15" x14ac:dyDescent="0.25"/>
  <cols>
    <col min="1" max="1" width="13.42578125" style="1" customWidth="1"/>
    <col min="2" max="2" width="37.140625" style="1" customWidth="1"/>
    <col min="3" max="3" width="27.85546875" style="1" customWidth="1"/>
    <col min="4" max="4" width="16.7109375" style="1" customWidth="1"/>
    <col min="5" max="5" width="13" style="1" customWidth="1"/>
    <col min="6" max="16384" width="11.42578125" style="1"/>
  </cols>
  <sheetData>
    <row r="1" spans="1:5" s="15" customFormat="1" ht="18.75" x14ac:dyDescent="0.3">
      <c r="A1" s="15" t="s">
        <v>35</v>
      </c>
      <c r="B1" s="15" t="s">
        <v>36</v>
      </c>
      <c r="C1" s="15" t="s">
        <v>37</v>
      </c>
      <c r="D1" s="15" t="s">
        <v>38</v>
      </c>
      <c r="E1" s="15" t="s">
        <v>39</v>
      </c>
    </row>
    <row r="2" spans="1:5" x14ac:dyDescent="0.25">
      <c r="A2" s="16">
        <v>45488</v>
      </c>
      <c r="B2" s="1" t="s">
        <v>43</v>
      </c>
      <c r="C2" s="18">
        <v>1500</v>
      </c>
      <c r="D2" s="1" t="s">
        <v>30</v>
      </c>
      <c r="E2" s="1" t="str">
        <f>IF(Tableau1[[#This Row],[Date]]="","",LOOKUP(MONTH(Tableau1[[#This Row],[Date]]),Listes!$C$2:$C$13,Listes!$D$2:$D$13))</f>
        <v>Juillet</v>
      </c>
    </row>
    <row r="3" spans="1:5" x14ac:dyDescent="0.25">
      <c r="A3" s="16">
        <v>45292</v>
      </c>
      <c r="B3" s="1" t="s">
        <v>44</v>
      </c>
      <c r="C3" s="18">
        <v>400</v>
      </c>
      <c r="D3" s="1" t="s">
        <v>19</v>
      </c>
      <c r="E3" s="1" t="str">
        <f>IF(Tableau1[[#This Row],[Date]]="","",LOOKUP(MONTH(Tableau1[[#This Row],[Date]]),Listes!$C$2:$C$13,Listes!$D$2:$D$13))</f>
        <v>Janvier</v>
      </c>
    </row>
    <row r="4" spans="1:5" x14ac:dyDescent="0.25">
      <c r="A4" s="16">
        <v>45292</v>
      </c>
      <c r="B4" s="1" t="s">
        <v>45</v>
      </c>
      <c r="C4" s="18">
        <v>600</v>
      </c>
      <c r="D4" s="1" t="s">
        <v>21</v>
      </c>
      <c r="E4" s="1" t="str">
        <f>IF(Tableau1[[#This Row],[Date]]="","",LOOKUP(MONTH(Tableau1[[#This Row],[Date]]),Listes!$C$2:$C$13,Listes!$D$2:$D$13))</f>
        <v>Janvier</v>
      </c>
    </row>
    <row r="5" spans="1:5" x14ac:dyDescent="0.25">
      <c r="A5" s="16">
        <v>45297</v>
      </c>
      <c r="B5" s="1" t="s">
        <v>47</v>
      </c>
      <c r="C5" s="18">
        <v>210000</v>
      </c>
      <c r="D5" s="1" t="s">
        <v>14</v>
      </c>
      <c r="E5" s="1" t="str">
        <f>IF(Tableau1[[#This Row],[Date]]="","",LOOKUP(MONTH(Tableau1[[#This Row],[Date]]),Listes!$C$2:$C$13,Listes!$D$2:$D$13))</f>
        <v>Janvier</v>
      </c>
    </row>
    <row r="6" spans="1:5" x14ac:dyDescent="0.25">
      <c r="A6" s="16">
        <v>45418</v>
      </c>
      <c r="B6" s="1" t="s">
        <v>25</v>
      </c>
      <c r="C6" s="18">
        <v>90000</v>
      </c>
      <c r="D6" s="1" t="s">
        <v>25</v>
      </c>
      <c r="E6" s="1" t="str">
        <f>IF(Tableau1[[#This Row],[Date]]="","",LOOKUP(MONTH(Tableau1[[#This Row],[Date]]),Listes!$C$2:$C$13,Listes!$D$2:$D$13))</f>
        <v>Mai</v>
      </c>
    </row>
    <row r="7" spans="1:5" x14ac:dyDescent="0.25">
      <c r="A7" s="16">
        <v>45418</v>
      </c>
      <c r="B7" s="1" t="s">
        <v>46</v>
      </c>
      <c r="C7" s="18">
        <v>300000</v>
      </c>
      <c r="D7" s="1" t="s">
        <v>16</v>
      </c>
      <c r="E7" s="1" t="str">
        <f>IF(Tableau1[[#This Row],[Date]]="","",LOOKUP(MONTH(Tableau1[[#This Row],[Date]]),Listes!$C$2:$C$13,Listes!$D$2:$D$13))</f>
        <v>Mai</v>
      </c>
    </row>
    <row r="8" spans="1:5" x14ac:dyDescent="0.25">
      <c r="A8" s="16">
        <v>45324</v>
      </c>
      <c r="B8" s="1" t="s">
        <v>46</v>
      </c>
      <c r="C8" s="18">
        <v>500</v>
      </c>
      <c r="D8" s="1" t="s">
        <v>16</v>
      </c>
      <c r="E8" s="1" t="str">
        <f>IF(Tableau1[[#This Row],[Date]]="","",LOOKUP(MONTH(Tableau1[[#This Row],[Date]]),Listes!$C$2:$C$13,Listes!$D$2:$D$13))</f>
        <v>Fevrier</v>
      </c>
    </row>
    <row r="9" spans="1:5" x14ac:dyDescent="0.25">
      <c r="A9" s="16">
        <v>45324</v>
      </c>
      <c r="B9" s="1" t="s">
        <v>43</v>
      </c>
      <c r="C9" s="18">
        <v>600</v>
      </c>
      <c r="D9" s="1" t="s">
        <v>30</v>
      </c>
      <c r="E9" s="1" t="str">
        <f>IF(Tableau1[[#This Row],[Date]]="","",LOOKUP(MONTH(Tableau1[[#This Row],[Date]]),Listes!$C$2:$C$13,Listes!$D$2:$D$13))</f>
        <v>Fevrier</v>
      </c>
    </row>
    <row r="10" spans="1:5" x14ac:dyDescent="0.25">
      <c r="A10" s="16">
        <v>45293</v>
      </c>
      <c r="B10" s="1" t="s">
        <v>46</v>
      </c>
      <c r="C10" s="18">
        <v>400</v>
      </c>
      <c r="D10" s="1" t="s">
        <v>16</v>
      </c>
      <c r="E10" s="17" t="str">
        <f>IF(Tableau1[[#This Row],[Date]]="","",LOOKUP(MONTH(Tableau1[[#This Row],[Date]]),Listes!$C$2:$C$13,Listes!$D$2:$D$13))</f>
        <v>Janvier</v>
      </c>
    </row>
    <row r="11" spans="1:5" x14ac:dyDescent="0.25">
      <c r="A11" s="16">
        <v>45293</v>
      </c>
      <c r="B11" s="1" t="s">
        <v>49</v>
      </c>
      <c r="C11" s="18">
        <v>35000</v>
      </c>
      <c r="D11" s="1" t="s">
        <v>17</v>
      </c>
      <c r="E11" s="17" t="str">
        <f>IF(Tableau1[[#This Row],[Date]]="","",LOOKUP(MONTH(Tableau1[[#This Row],[Date]]),Listes!$C$2:$C$13,Listes!$D$2:$D$13))</f>
        <v>Janvier</v>
      </c>
    </row>
    <row r="12" spans="1:5" x14ac:dyDescent="0.25">
      <c r="A12" s="16">
        <v>45292</v>
      </c>
      <c r="B12" s="1" t="s">
        <v>48</v>
      </c>
      <c r="C12" s="18">
        <v>700</v>
      </c>
      <c r="D12" s="1" t="s">
        <v>20</v>
      </c>
      <c r="E12" s="17" t="str">
        <f>IF(Tableau1[[#This Row],[Date]]="","",LOOKUP(MONTH(Tableau1[[#This Row],[Date]]),Listes!$C$2:$C$13,Listes!$D$2:$D$13))</f>
        <v>Janvier</v>
      </c>
    </row>
    <row r="13" spans="1:5" x14ac:dyDescent="0.25">
      <c r="A13" s="16">
        <v>45324</v>
      </c>
      <c r="B13" s="1" t="s">
        <v>46</v>
      </c>
      <c r="C13" s="18">
        <v>1000</v>
      </c>
      <c r="D13" s="1" t="s">
        <v>16</v>
      </c>
      <c r="E13" s="17" t="str">
        <f>IF(Tableau1[[#This Row],[Date]]="","",LOOKUP(MONTH(Tableau1[[#This Row],[Date]]),Listes!$C$2:$C$13,Listes!$D$2:$D$13))</f>
        <v>Fevrier</v>
      </c>
    </row>
    <row r="14" spans="1:5" x14ac:dyDescent="0.25">
      <c r="A14" s="16">
        <v>45389</v>
      </c>
      <c r="B14" s="1" t="s">
        <v>46</v>
      </c>
      <c r="C14" s="18">
        <v>1000</v>
      </c>
      <c r="D14" s="1" t="s">
        <v>16</v>
      </c>
      <c r="E14" s="17" t="str">
        <f>IF(Tableau1[[#This Row],[Date]]="","",LOOKUP(MONTH(Tableau1[[#This Row],[Date]]),Listes!$C$2:$C$13,Listes!$D$2:$D$13))</f>
        <v>Avril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Listes!$A$2:$A$19</xm:f>
          </x14:formula1>
          <xm:sqref>D2:D14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7030A0"/>
  </sheetPr>
  <dimension ref="A1:O26"/>
  <sheetViews>
    <sheetView showGridLines="0" tabSelected="1" workbookViewId="0">
      <selection activeCell="P25" sqref="P25"/>
    </sheetView>
  </sheetViews>
  <sheetFormatPr baseColWidth="10" defaultRowHeight="15" x14ac:dyDescent="0.25"/>
  <cols>
    <col min="2" max="2" width="26.42578125" style="12" customWidth="1"/>
    <col min="3" max="3" width="17.5703125" customWidth="1"/>
    <col min="4" max="4" width="19.42578125" customWidth="1"/>
    <col min="6" max="6" width="16.5703125" customWidth="1"/>
    <col min="7" max="7" width="21.140625" customWidth="1"/>
    <col min="9" max="9" width="16.28515625" customWidth="1"/>
    <col min="10" max="10" width="15.5703125" customWidth="1"/>
    <col min="11" max="11" width="18.140625" customWidth="1"/>
    <col min="12" max="12" width="15.28515625" customWidth="1"/>
    <col min="13" max="13" width="17.7109375" customWidth="1"/>
    <col min="15" max="15" width="15.42578125" customWidth="1"/>
  </cols>
  <sheetData>
    <row r="1" spans="1:15" s="5" customFormat="1" ht="23.25" x14ac:dyDescent="0.35">
      <c r="A1" s="24" t="s">
        <v>42</v>
      </c>
      <c r="B1" s="24"/>
    </row>
    <row r="3" spans="1:15" s="4" customFormat="1" ht="23.25" x14ac:dyDescent="0.35">
      <c r="C3" s="4" t="s">
        <v>1</v>
      </c>
      <c r="D3" s="4" t="s">
        <v>2</v>
      </c>
      <c r="E3" s="4" t="s">
        <v>3</v>
      </c>
      <c r="F3" s="4" t="s">
        <v>12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13</v>
      </c>
    </row>
    <row r="4" spans="1:15" ht="15.75" x14ac:dyDescent="0.25">
      <c r="B4" s="14" t="s">
        <v>14</v>
      </c>
      <c r="C4" s="2">
        <f>SUMIFS(Tableau1[[Montant de la depense]:[Montant de la depense]],Tableau1[[Categorie]:[Categorie]],'Mon suivi'!$B4,Tableau1[[Mois]:[Mois]],'Mon suivi'!C$3)</f>
        <v>210000</v>
      </c>
      <c r="D4" s="2">
        <f>IFERROR(SUMIFS(Tableau1[[Montant de la depense]:[Montant de la depense]],Tableau1[[Categorie]:[Categorie]],'Mon suivi'!$B4,Tableau1[[Mois]:[Mois]],'Mon suivi'!D$3),"")</f>
        <v>0</v>
      </c>
      <c r="E4" s="2">
        <f>IFERROR(SUMIFS(Tableau1[[Montant de la depense]:[Montant de la depense]],Tableau1[[Categorie]:[Categorie]],'Mon suivi'!$B4,Tableau1[[Mois]:[Mois]],'Mon suivi'!E$3),"")</f>
        <v>0</v>
      </c>
      <c r="F4" s="2">
        <f>IFERROR(SUMIFS(Tableau1[[Montant de la depense]:[Montant de la depense]],Tableau1[[Categorie]:[Categorie]],'Mon suivi'!$B4,Tableau1[[Mois]:[Mois]],'Mon suivi'!F$3),"")</f>
        <v>0</v>
      </c>
      <c r="G4" s="2">
        <f>IFERROR(SUMIFS(Tableau1[[Montant de la depense]:[Montant de la depense]],Tableau1[[Categorie]:[Categorie]],'Mon suivi'!$B4,Tableau1[[Mois]:[Mois]],'Mon suivi'!G$3),"")</f>
        <v>0</v>
      </c>
      <c r="H4" s="2">
        <f>IFERROR(SUMIFS(Tableau1[[Montant de la depense]:[Montant de la depense]],Tableau1[[Categorie]:[Categorie]],'Mon suivi'!$B4,Tableau1[[Mois]:[Mois]],'Mon suivi'!H$3),"")</f>
        <v>0</v>
      </c>
      <c r="I4" s="2">
        <f>IFERROR(SUMIFS(Tableau1[[Montant de la depense]:[Montant de la depense]],Tableau1[[Categorie]:[Categorie]],'Mon suivi'!$B4,Tableau1[[Mois]:[Mois]],'Mon suivi'!I$3),"")</f>
        <v>0</v>
      </c>
      <c r="J4" s="2">
        <f>IFERROR(SUMIFS(Tableau1[[Montant de la depense]:[Montant de la depense]],Tableau1[[Categorie]:[Categorie]],'Mon suivi'!$B4,Tableau1[[Mois]:[Mois]],'Mon suivi'!J$3),"")</f>
        <v>0</v>
      </c>
      <c r="K4" s="2">
        <f>IFERROR(SUMIFS(Tableau1[[Montant de la depense]:[Montant de la depense]],Tableau1[[Categorie]:[Categorie]],'Mon suivi'!$B4,Tableau1[[Mois]:[Mois]],'Mon suivi'!K$3),"")</f>
        <v>0</v>
      </c>
      <c r="L4" s="2">
        <f>IFERROR(SUMIFS(Tableau1[[Montant de la depense]:[Montant de la depense]],Tableau1[[Categorie]:[Categorie]],'Mon suivi'!$B4,Tableau1[[Mois]:[Mois]],'Mon suivi'!L$3),"")</f>
        <v>0</v>
      </c>
      <c r="M4" s="2">
        <f>IFERROR(SUMIFS(Tableau1[[Montant de la depense]:[Montant de la depense]],Tableau1[[Categorie]:[Categorie]],'Mon suivi'!$B4,Tableau1[[Mois]:[Mois]],'Mon suivi'!M$3),"")</f>
        <v>0</v>
      </c>
      <c r="N4" s="2">
        <f>IFERROR(SUMIFS(Tableau1[[Montant de la depense]:[Montant de la depense]],Tableau1[[Categorie]:[Categorie]],'Mon suivi'!$B4,Tableau1[[Mois]:[Mois]],'Mon suivi'!N$3),"")</f>
        <v>0</v>
      </c>
      <c r="O4" s="19">
        <f>SUM(C4:N4)</f>
        <v>210000</v>
      </c>
    </row>
    <row r="5" spans="1:15" ht="15.75" x14ac:dyDescent="0.25">
      <c r="B5" s="14" t="s">
        <v>15</v>
      </c>
      <c r="C5" s="2">
        <f>SUMIFS(Tableau1[[Montant de la depense]:[Montant de la depense]],Tableau1[[Categorie]:[Categorie]],'Mon suivi'!$B5,Tableau1[[Mois]:[Mois]],'Mon suivi'!C$3)</f>
        <v>0</v>
      </c>
      <c r="D5" s="2">
        <f>SUMIFS(Tableau1[[Montant de la depense]:[Montant de la depense]],Tableau1[[Categorie]:[Categorie]],'Mon suivi'!$B5,Tableau1[[Mois]:[Mois]],'Mon suivi'!D$3)</f>
        <v>0</v>
      </c>
      <c r="E5" s="2">
        <f>SUMIFS(Tableau1[[Montant de la depense]:[Montant de la depense]],Tableau1[[Categorie]:[Categorie]],'Mon suivi'!$B5,Tableau1[[Mois]:[Mois]],'Mon suivi'!E$3)</f>
        <v>0</v>
      </c>
      <c r="F5" s="2">
        <f>SUMIFS(Tableau1[[Montant de la depense]:[Montant de la depense]],Tableau1[[Categorie]:[Categorie]],'Mon suivi'!$B5,Tableau1[[Mois]:[Mois]],'Mon suivi'!F$3)</f>
        <v>0</v>
      </c>
      <c r="G5" s="2">
        <f>SUMIFS(Tableau1[[Montant de la depense]:[Montant de la depense]],Tableau1[[Categorie]:[Categorie]],'Mon suivi'!$B5,Tableau1[[Mois]:[Mois]],'Mon suivi'!G$3)</f>
        <v>0</v>
      </c>
      <c r="H5" s="2">
        <f>SUMIFS(Tableau1[[Montant de la depense]:[Montant de la depense]],Tableau1[[Categorie]:[Categorie]],'Mon suivi'!$B5,Tableau1[[Mois]:[Mois]],'Mon suivi'!H$3)</f>
        <v>0</v>
      </c>
      <c r="I5" s="2">
        <f>SUMIFS(Tableau1[[Montant de la depense]:[Montant de la depense]],Tableau1[[Categorie]:[Categorie]],'Mon suivi'!$B5,Tableau1[[Mois]:[Mois]],'Mon suivi'!I$3)</f>
        <v>0</v>
      </c>
      <c r="J5" s="2">
        <f>SUMIFS(Tableau1[[Montant de la depense]:[Montant de la depense]],Tableau1[[Categorie]:[Categorie]],'Mon suivi'!$B5,Tableau1[[Mois]:[Mois]],'Mon suivi'!J$3)</f>
        <v>0</v>
      </c>
      <c r="K5" s="2">
        <f>SUMIFS(Tableau1[[Montant de la depense]:[Montant de la depense]],Tableau1[[Categorie]:[Categorie]],'Mon suivi'!$B5,Tableau1[[Mois]:[Mois]],'Mon suivi'!K$3)</f>
        <v>0</v>
      </c>
      <c r="L5" s="2">
        <f>SUMIFS(Tableau1[[Montant de la depense]:[Montant de la depense]],Tableau1[[Categorie]:[Categorie]],'Mon suivi'!$B5,Tableau1[[Mois]:[Mois]],'Mon suivi'!L$3)</f>
        <v>0</v>
      </c>
      <c r="M5" s="2">
        <f>SUMIFS(Tableau1[[Montant de la depense]:[Montant de la depense]],Tableau1[[Categorie]:[Categorie]],'Mon suivi'!$B5,Tableau1[[Mois]:[Mois]],'Mon suivi'!M$3)</f>
        <v>0</v>
      </c>
      <c r="N5" s="2">
        <f>SUMIFS(Tableau1[[Montant de la depense]:[Montant de la depense]],Tableau1[[Categorie]:[Categorie]],'Mon suivi'!$B5,Tableau1[[Mois]:[Mois]],'Mon suivi'!N$3)</f>
        <v>0</v>
      </c>
      <c r="O5" s="19">
        <f>SUM(C5:N5)</f>
        <v>0</v>
      </c>
    </row>
    <row r="6" spans="1:15" s="6" customFormat="1" ht="23.25" x14ac:dyDescent="0.35">
      <c r="B6" s="5" t="s">
        <v>33</v>
      </c>
      <c r="C6" s="7">
        <f>SUM(C4:C5)</f>
        <v>210000</v>
      </c>
      <c r="D6" s="7">
        <f t="shared" ref="D6:O6" si="0">SUM(D4:D5)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20">
        <f t="shared" si="0"/>
        <v>210000</v>
      </c>
    </row>
    <row r="7" spans="1:15" ht="15.7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9"/>
    </row>
    <row r="8" spans="1:15" ht="15.75" x14ac:dyDescent="0.25">
      <c r="B8" s="14" t="s">
        <v>16</v>
      </c>
      <c r="C8" s="2">
        <f>SUMIFS(Tableau1[[Montant de la depense]:[Montant de la depense]],Tableau1[[Categorie]:[Categorie]],'Mon suivi'!$B8,Tableau1[[Mois]:[Mois]],'Mon suivi'!C$3)</f>
        <v>400</v>
      </c>
      <c r="D8" s="2">
        <f>SUMIFS(Tableau1[[Montant de la depense]:[Montant de la depense]],Tableau1[[Categorie]:[Categorie]],'Mon suivi'!$B8,Tableau1[[Mois]:[Mois]],'Mon suivi'!D$3)</f>
        <v>1500</v>
      </c>
      <c r="E8" s="2">
        <f>SUMIFS(Tableau1[[Montant de la depense]:[Montant de la depense]],Tableau1[[Categorie]:[Categorie]],'Mon suivi'!$B8,Tableau1[[Mois]:[Mois]],'Mon suivi'!E$3)</f>
        <v>0</v>
      </c>
      <c r="F8" s="2">
        <f>SUMIFS(Tableau1[[Montant de la depense]:[Montant de la depense]],Tableau1[[Categorie]:[Categorie]],'Mon suivi'!$B8,Tableau1[[Mois]:[Mois]],'Mon suivi'!F$3)</f>
        <v>1000</v>
      </c>
      <c r="G8" s="2">
        <f>SUMIFS(Tableau1[[Montant de la depense]:[Montant de la depense]],Tableau1[[Categorie]:[Categorie]],'Mon suivi'!$B8,Tableau1[[Mois]:[Mois]],'Mon suivi'!G$3)</f>
        <v>300000</v>
      </c>
      <c r="H8" s="2">
        <f>SUMIFS(Tableau1[[Montant de la depense]:[Montant de la depense]],Tableau1[[Categorie]:[Categorie]],'Mon suivi'!$B8,Tableau1[[Mois]:[Mois]],'Mon suivi'!H$3)</f>
        <v>0</v>
      </c>
      <c r="I8" s="2">
        <f>SUMIFS(Tableau1[[Montant de la depense]:[Montant de la depense]],Tableau1[[Categorie]:[Categorie]],'Mon suivi'!$B8,Tableau1[[Mois]:[Mois]],'Mon suivi'!I$3)</f>
        <v>0</v>
      </c>
      <c r="J8" s="2">
        <f>SUMIFS(Tableau1[[Montant de la depense]:[Montant de la depense]],Tableau1[[Categorie]:[Categorie]],'Mon suivi'!$B8,Tableau1[[Mois]:[Mois]],'Mon suivi'!J$3)</f>
        <v>0</v>
      </c>
      <c r="K8" s="2">
        <f>SUMIFS(Tableau1[[Montant de la depense]:[Montant de la depense]],Tableau1[[Categorie]:[Categorie]],'Mon suivi'!$B8,Tableau1[[Mois]:[Mois]],'Mon suivi'!K$3)</f>
        <v>0</v>
      </c>
      <c r="L8" s="2">
        <f>SUMIFS(Tableau1[[Montant de la depense]:[Montant de la depense]],Tableau1[[Categorie]:[Categorie]],'Mon suivi'!$B8,Tableau1[[Mois]:[Mois]],'Mon suivi'!L$3)</f>
        <v>0</v>
      </c>
      <c r="M8" s="2">
        <f>SUMIFS(Tableau1[[Montant de la depense]:[Montant de la depense]],Tableau1[[Categorie]:[Categorie]],'Mon suivi'!$B8,Tableau1[[Mois]:[Mois]],'Mon suivi'!M$3)</f>
        <v>0</v>
      </c>
      <c r="N8" s="2">
        <f>SUMIFS(Tableau1[[Montant de la depense]:[Montant de la depense]],Tableau1[[Categorie]:[Categorie]],'Mon suivi'!$B8,Tableau1[[Mois]:[Mois]],'Mon suivi'!N$3)</f>
        <v>0</v>
      </c>
      <c r="O8" s="19">
        <f>SUM(C8:N8)</f>
        <v>302900</v>
      </c>
    </row>
    <row r="9" spans="1:15" ht="15.75" x14ac:dyDescent="0.25">
      <c r="B9" s="14" t="s">
        <v>17</v>
      </c>
      <c r="C9" s="2">
        <f>SUMIFS(Tableau1[[Montant de la depense]:[Montant de la depense]],Tableau1[[Categorie]:[Categorie]],'Mon suivi'!$B9,Tableau1[[Mois]:[Mois]],'Mon suivi'!C$3)</f>
        <v>35000</v>
      </c>
      <c r="D9" s="2">
        <f>SUMIFS(Tableau1[[Montant de la depense]:[Montant de la depense]],Tableau1[[Categorie]:[Categorie]],'Mon suivi'!$B9,Tableau1[[Mois]:[Mois]],'Mon suivi'!D$3)</f>
        <v>0</v>
      </c>
      <c r="E9" s="2">
        <f>SUMIFS(Tableau1[[Montant de la depense]:[Montant de la depense]],Tableau1[[Categorie]:[Categorie]],'Mon suivi'!$B9,Tableau1[[Mois]:[Mois]],'Mon suivi'!E$3)</f>
        <v>0</v>
      </c>
      <c r="F9" s="2">
        <f>SUMIFS(Tableau1[[Montant de la depense]:[Montant de la depense]],Tableau1[[Categorie]:[Categorie]],'Mon suivi'!$B9,Tableau1[[Mois]:[Mois]],'Mon suivi'!F$3)</f>
        <v>0</v>
      </c>
      <c r="G9" s="2">
        <f>SUMIFS(Tableau1[[Montant de la depense]:[Montant de la depense]],Tableau1[[Categorie]:[Categorie]],'Mon suivi'!$B9,Tableau1[[Mois]:[Mois]],'Mon suivi'!G$3)</f>
        <v>0</v>
      </c>
      <c r="H9" s="2">
        <f>SUMIFS(Tableau1[[Montant de la depense]:[Montant de la depense]],Tableau1[[Categorie]:[Categorie]],'Mon suivi'!$B9,Tableau1[[Mois]:[Mois]],'Mon suivi'!H$3)</f>
        <v>0</v>
      </c>
      <c r="I9" s="2">
        <f>SUMIFS(Tableau1[[Montant de la depense]:[Montant de la depense]],Tableau1[[Categorie]:[Categorie]],'Mon suivi'!$B9,Tableau1[[Mois]:[Mois]],'Mon suivi'!I$3)</f>
        <v>0</v>
      </c>
      <c r="J9" s="2">
        <f>SUMIFS(Tableau1[[Montant de la depense]:[Montant de la depense]],Tableau1[[Categorie]:[Categorie]],'Mon suivi'!$B9,Tableau1[[Mois]:[Mois]],'Mon suivi'!J$3)</f>
        <v>0</v>
      </c>
      <c r="K9" s="2">
        <f>SUMIFS(Tableau1[[Montant de la depense]:[Montant de la depense]],Tableau1[[Categorie]:[Categorie]],'Mon suivi'!$B9,Tableau1[[Mois]:[Mois]],'Mon suivi'!K$3)</f>
        <v>0</v>
      </c>
      <c r="L9" s="2">
        <f>SUMIFS(Tableau1[[Montant de la depense]:[Montant de la depense]],Tableau1[[Categorie]:[Categorie]],'Mon suivi'!$B9,Tableau1[[Mois]:[Mois]],'Mon suivi'!L$3)</f>
        <v>0</v>
      </c>
      <c r="M9" s="2">
        <f>SUMIFS(Tableau1[[Montant de la depense]:[Montant de la depense]],Tableau1[[Categorie]:[Categorie]],'Mon suivi'!$B9,Tableau1[[Mois]:[Mois]],'Mon suivi'!M$3)</f>
        <v>0</v>
      </c>
      <c r="N9" s="2">
        <f>SUMIFS(Tableau1[[Montant de la depense]:[Montant de la depense]],Tableau1[[Categorie]:[Categorie]],'Mon suivi'!$B9,Tableau1[[Mois]:[Mois]],'Mon suivi'!N$3)</f>
        <v>0</v>
      </c>
      <c r="O9" s="19">
        <f t="shared" ref="O9:O23" si="1">SUM(C9:N9)</f>
        <v>35000</v>
      </c>
    </row>
    <row r="10" spans="1:15" ht="15.75" x14ac:dyDescent="0.25">
      <c r="B10" s="14" t="s">
        <v>18</v>
      </c>
      <c r="C10" s="2">
        <f>SUMIFS(Tableau1[[Montant de la depense]:[Montant de la depense]],Tableau1[[Categorie]:[Categorie]],'Mon suivi'!$B10,Tableau1[[Mois]:[Mois]],'Mon suivi'!C$3)</f>
        <v>0</v>
      </c>
      <c r="D10" s="2">
        <f>SUMIFS(Tableau1[[Montant de la depense]:[Montant de la depense]],Tableau1[[Categorie]:[Categorie]],'Mon suivi'!$B10,Tableau1[[Mois]:[Mois]],'Mon suivi'!D$3)</f>
        <v>0</v>
      </c>
      <c r="E10" s="2">
        <f>SUMIFS(Tableau1[[Montant de la depense]:[Montant de la depense]],Tableau1[[Categorie]:[Categorie]],'Mon suivi'!$B10,Tableau1[[Mois]:[Mois]],'Mon suivi'!E$3)</f>
        <v>0</v>
      </c>
      <c r="F10" s="2">
        <f>SUMIFS(Tableau1[[Montant de la depense]:[Montant de la depense]],Tableau1[[Categorie]:[Categorie]],'Mon suivi'!$B10,Tableau1[[Mois]:[Mois]],'Mon suivi'!F$3)</f>
        <v>0</v>
      </c>
      <c r="G10" s="2">
        <f>SUMIFS(Tableau1[[Montant de la depense]:[Montant de la depense]],Tableau1[[Categorie]:[Categorie]],'Mon suivi'!$B10,Tableau1[[Mois]:[Mois]],'Mon suivi'!G$3)</f>
        <v>0</v>
      </c>
      <c r="H10" s="2">
        <f>SUMIFS(Tableau1[[Montant de la depense]:[Montant de la depense]],Tableau1[[Categorie]:[Categorie]],'Mon suivi'!$B10,Tableau1[[Mois]:[Mois]],'Mon suivi'!H$3)</f>
        <v>0</v>
      </c>
      <c r="I10" s="2">
        <f>SUMIFS(Tableau1[[Montant de la depense]:[Montant de la depense]],Tableau1[[Categorie]:[Categorie]],'Mon suivi'!$B10,Tableau1[[Mois]:[Mois]],'Mon suivi'!I$3)</f>
        <v>0</v>
      </c>
      <c r="J10" s="2">
        <f>SUMIFS(Tableau1[[Montant de la depense]:[Montant de la depense]],Tableau1[[Categorie]:[Categorie]],'Mon suivi'!$B10,Tableau1[[Mois]:[Mois]],'Mon suivi'!J$3)</f>
        <v>0</v>
      </c>
      <c r="K10" s="2">
        <f>SUMIFS(Tableau1[[Montant de la depense]:[Montant de la depense]],Tableau1[[Categorie]:[Categorie]],'Mon suivi'!$B10,Tableau1[[Mois]:[Mois]],'Mon suivi'!K$3)</f>
        <v>0</v>
      </c>
      <c r="L10" s="2">
        <f>SUMIFS(Tableau1[[Montant de la depense]:[Montant de la depense]],Tableau1[[Categorie]:[Categorie]],'Mon suivi'!$B10,Tableau1[[Mois]:[Mois]],'Mon suivi'!L$3)</f>
        <v>0</v>
      </c>
      <c r="M10" s="2">
        <f>SUMIFS(Tableau1[[Montant de la depense]:[Montant de la depense]],Tableau1[[Categorie]:[Categorie]],'Mon suivi'!$B10,Tableau1[[Mois]:[Mois]],'Mon suivi'!M$3)</f>
        <v>0</v>
      </c>
      <c r="N10" s="2">
        <f>SUMIFS(Tableau1[[Montant de la depense]:[Montant de la depense]],Tableau1[[Categorie]:[Categorie]],'Mon suivi'!$B10,Tableau1[[Mois]:[Mois]],'Mon suivi'!N$3)</f>
        <v>0</v>
      </c>
      <c r="O10" s="19">
        <f t="shared" si="1"/>
        <v>0</v>
      </c>
    </row>
    <row r="11" spans="1:15" ht="15.75" x14ac:dyDescent="0.25">
      <c r="B11" s="14" t="s">
        <v>19</v>
      </c>
      <c r="C11" s="2">
        <f>SUMIFS(Tableau1[[Montant de la depense]:[Montant de la depense]],Tableau1[[Categorie]:[Categorie]],'Mon suivi'!$B11,Tableau1[[Mois]:[Mois]],'Mon suivi'!C$3)</f>
        <v>400</v>
      </c>
      <c r="D11" s="2">
        <f>SUMIFS(Tableau1[[Montant de la depense]:[Montant de la depense]],Tableau1[[Categorie]:[Categorie]],'Mon suivi'!$B11,Tableau1[[Mois]:[Mois]],'Mon suivi'!D$3)</f>
        <v>0</v>
      </c>
      <c r="E11" s="2">
        <f>SUMIFS(Tableau1[[Montant de la depense]:[Montant de la depense]],Tableau1[[Categorie]:[Categorie]],'Mon suivi'!$B11,Tableau1[[Mois]:[Mois]],'Mon suivi'!E$3)</f>
        <v>0</v>
      </c>
      <c r="F11" s="2">
        <f>SUMIFS(Tableau1[[Montant de la depense]:[Montant de la depense]],Tableau1[[Categorie]:[Categorie]],'Mon suivi'!$B11,Tableau1[[Mois]:[Mois]],'Mon suivi'!F$3)</f>
        <v>0</v>
      </c>
      <c r="G11" s="2">
        <f>SUMIFS(Tableau1[[Montant de la depense]:[Montant de la depense]],Tableau1[[Categorie]:[Categorie]],'Mon suivi'!$B11,Tableau1[[Mois]:[Mois]],'Mon suivi'!G$3)</f>
        <v>0</v>
      </c>
      <c r="H11" s="2">
        <f>SUMIFS(Tableau1[[Montant de la depense]:[Montant de la depense]],Tableau1[[Categorie]:[Categorie]],'Mon suivi'!$B11,Tableau1[[Mois]:[Mois]],'Mon suivi'!H$3)</f>
        <v>0</v>
      </c>
      <c r="I11" s="2">
        <f>SUMIFS(Tableau1[[Montant de la depense]:[Montant de la depense]],Tableau1[[Categorie]:[Categorie]],'Mon suivi'!$B11,Tableau1[[Mois]:[Mois]],'Mon suivi'!I$3)</f>
        <v>0</v>
      </c>
      <c r="J11" s="2">
        <f>SUMIFS(Tableau1[[Montant de la depense]:[Montant de la depense]],Tableau1[[Categorie]:[Categorie]],'Mon suivi'!$B11,Tableau1[[Mois]:[Mois]],'Mon suivi'!J$3)</f>
        <v>0</v>
      </c>
      <c r="K11" s="2">
        <f>SUMIFS(Tableau1[[Montant de la depense]:[Montant de la depense]],Tableau1[[Categorie]:[Categorie]],'Mon suivi'!$B11,Tableau1[[Mois]:[Mois]],'Mon suivi'!K$3)</f>
        <v>0</v>
      </c>
      <c r="L11" s="2">
        <f>SUMIFS(Tableau1[[Montant de la depense]:[Montant de la depense]],Tableau1[[Categorie]:[Categorie]],'Mon suivi'!$B11,Tableau1[[Mois]:[Mois]],'Mon suivi'!L$3)</f>
        <v>0</v>
      </c>
      <c r="M11" s="2">
        <f>SUMIFS(Tableau1[[Montant de la depense]:[Montant de la depense]],Tableau1[[Categorie]:[Categorie]],'Mon suivi'!$B11,Tableau1[[Mois]:[Mois]],'Mon suivi'!M$3)</f>
        <v>0</v>
      </c>
      <c r="N11" s="2">
        <f>SUMIFS(Tableau1[[Montant de la depense]:[Montant de la depense]],Tableau1[[Categorie]:[Categorie]],'Mon suivi'!$B11,Tableau1[[Mois]:[Mois]],'Mon suivi'!N$3)</f>
        <v>0</v>
      </c>
      <c r="O11" s="19">
        <f t="shared" si="1"/>
        <v>400</v>
      </c>
    </row>
    <row r="12" spans="1:15" ht="15.75" x14ac:dyDescent="0.25">
      <c r="B12" s="14" t="s">
        <v>20</v>
      </c>
      <c r="C12" s="2">
        <f>SUMIFS(Tableau1[[Montant de la depense]:[Montant de la depense]],Tableau1[[Categorie]:[Categorie]],'Mon suivi'!$B12,Tableau1[[Mois]:[Mois]],'Mon suivi'!C$3)</f>
        <v>700</v>
      </c>
      <c r="D12" s="2">
        <f>SUMIFS(Tableau1[[Montant de la depense]:[Montant de la depense]],Tableau1[[Categorie]:[Categorie]],'Mon suivi'!$B12,Tableau1[[Mois]:[Mois]],'Mon suivi'!D$3)</f>
        <v>0</v>
      </c>
      <c r="E12" s="2">
        <f>SUMIFS(Tableau1[[Montant de la depense]:[Montant de la depense]],Tableau1[[Categorie]:[Categorie]],'Mon suivi'!$B12,Tableau1[[Mois]:[Mois]],'Mon suivi'!E$3)</f>
        <v>0</v>
      </c>
      <c r="F12" s="2">
        <f>SUMIFS(Tableau1[[Montant de la depense]:[Montant de la depense]],Tableau1[[Categorie]:[Categorie]],'Mon suivi'!$B12,Tableau1[[Mois]:[Mois]],'Mon suivi'!F$3)</f>
        <v>0</v>
      </c>
      <c r="G12" s="2">
        <f>SUMIFS(Tableau1[[Montant de la depense]:[Montant de la depense]],Tableau1[[Categorie]:[Categorie]],'Mon suivi'!$B12,Tableau1[[Mois]:[Mois]],'Mon suivi'!G$3)</f>
        <v>0</v>
      </c>
      <c r="H12" s="2">
        <f>SUMIFS(Tableau1[[Montant de la depense]:[Montant de la depense]],Tableau1[[Categorie]:[Categorie]],'Mon suivi'!$B12,Tableau1[[Mois]:[Mois]],'Mon suivi'!H$3)</f>
        <v>0</v>
      </c>
      <c r="I12" s="2">
        <f>SUMIFS(Tableau1[[Montant de la depense]:[Montant de la depense]],Tableau1[[Categorie]:[Categorie]],'Mon suivi'!$B12,Tableau1[[Mois]:[Mois]],'Mon suivi'!I$3)</f>
        <v>0</v>
      </c>
      <c r="J12" s="2">
        <f>SUMIFS(Tableau1[[Montant de la depense]:[Montant de la depense]],Tableau1[[Categorie]:[Categorie]],'Mon suivi'!$B12,Tableau1[[Mois]:[Mois]],'Mon suivi'!J$3)</f>
        <v>0</v>
      </c>
      <c r="K12" s="2">
        <f>SUMIFS(Tableau1[[Montant de la depense]:[Montant de la depense]],Tableau1[[Categorie]:[Categorie]],'Mon suivi'!$B12,Tableau1[[Mois]:[Mois]],'Mon suivi'!K$3)</f>
        <v>0</v>
      </c>
      <c r="L12" s="2">
        <f>SUMIFS(Tableau1[[Montant de la depense]:[Montant de la depense]],Tableau1[[Categorie]:[Categorie]],'Mon suivi'!$B12,Tableau1[[Mois]:[Mois]],'Mon suivi'!L$3)</f>
        <v>0</v>
      </c>
      <c r="M12" s="2">
        <f>SUMIFS(Tableau1[[Montant de la depense]:[Montant de la depense]],Tableau1[[Categorie]:[Categorie]],'Mon suivi'!$B12,Tableau1[[Mois]:[Mois]],'Mon suivi'!M$3)</f>
        <v>0</v>
      </c>
      <c r="N12" s="2">
        <f>SUMIFS(Tableau1[[Montant de la depense]:[Montant de la depense]],Tableau1[[Categorie]:[Categorie]],'Mon suivi'!$B12,Tableau1[[Mois]:[Mois]],'Mon suivi'!N$3)</f>
        <v>0</v>
      </c>
      <c r="O12" s="19">
        <f t="shared" si="1"/>
        <v>700</v>
      </c>
    </row>
    <row r="13" spans="1:15" ht="15.75" x14ac:dyDescent="0.25">
      <c r="B13" s="14" t="s">
        <v>21</v>
      </c>
      <c r="C13" s="2">
        <f>SUMIFS(Tableau1[[Montant de la depense]:[Montant de la depense]],Tableau1[[Categorie]:[Categorie]],'Mon suivi'!$B13,Tableau1[[Mois]:[Mois]],'Mon suivi'!C$3)</f>
        <v>600</v>
      </c>
      <c r="D13" s="2">
        <f>SUMIFS(Tableau1[[Montant de la depense]:[Montant de la depense]],Tableau1[[Categorie]:[Categorie]],'Mon suivi'!$B13,Tableau1[[Mois]:[Mois]],'Mon suivi'!D$3)</f>
        <v>0</v>
      </c>
      <c r="E13" s="2">
        <f>SUMIFS(Tableau1[[Montant de la depense]:[Montant de la depense]],Tableau1[[Categorie]:[Categorie]],'Mon suivi'!$B13,Tableau1[[Mois]:[Mois]],'Mon suivi'!E$3)</f>
        <v>0</v>
      </c>
      <c r="F13" s="2">
        <f>SUMIFS(Tableau1[[Montant de la depense]:[Montant de la depense]],Tableau1[[Categorie]:[Categorie]],'Mon suivi'!$B13,Tableau1[[Mois]:[Mois]],'Mon suivi'!F$3)</f>
        <v>0</v>
      </c>
      <c r="G13" s="2">
        <f>SUMIFS(Tableau1[[Montant de la depense]:[Montant de la depense]],Tableau1[[Categorie]:[Categorie]],'Mon suivi'!$B13,Tableau1[[Mois]:[Mois]],'Mon suivi'!G$3)</f>
        <v>0</v>
      </c>
      <c r="H13" s="2">
        <f>SUMIFS(Tableau1[[Montant de la depense]:[Montant de la depense]],Tableau1[[Categorie]:[Categorie]],'Mon suivi'!$B13,Tableau1[[Mois]:[Mois]],'Mon suivi'!H$3)</f>
        <v>0</v>
      </c>
      <c r="I13" s="2">
        <f>SUMIFS(Tableau1[[Montant de la depense]:[Montant de la depense]],Tableau1[[Categorie]:[Categorie]],'Mon suivi'!$B13,Tableau1[[Mois]:[Mois]],'Mon suivi'!I$3)</f>
        <v>0</v>
      </c>
      <c r="J13" s="2">
        <f>SUMIFS(Tableau1[[Montant de la depense]:[Montant de la depense]],Tableau1[[Categorie]:[Categorie]],'Mon suivi'!$B13,Tableau1[[Mois]:[Mois]],'Mon suivi'!J$3)</f>
        <v>0</v>
      </c>
      <c r="K13" s="2">
        <f>SUMIFS(Tableau1[[Montant de la depense]:[Montant de la depense]],Tableau1[[Categorie]:[Categorie]],'Mon suivi'!$B13,Tableau1[[Mois]:[Mois]],'Mon suivi'!K$3)</f>
        <v>0</v>
      </c>
      <c r="L13" s="2">
        <f>SUMIFS(Tableau1[[Montant de la depense]:[Montant de la depense]],Tableau1[[Categorie]:[Categorie]],'Mon suivi'!$B13,Tableau1[[Mois]:[Mois]],'Mon suivi'!L$3)</f>
        <v>0</v>
      </c>
      <c r="M13" s="2">
        <f>SUMIFS(Tableau1[[Montant de la depense]:[Montant de la depense]],Tableau1[[Categorie]:[Categorie]],'Mon suivi'!$B13,Tableau1[[Mois]:[Mois]],'Mon suivi'!M$3)</f>
        <v>0</v>
      </c>
      <c r="N13" s="2">
        <f>SUMIFS(Tableau1[[Montant de la depense]:[Montant de la depense]],Tableau1[[Categorie]:[Categorie]],'Mon suivi'!$B13,Tableau1[[Mois]:[Mois]],'Mon suivi'!N$3)</f>
        <v>0</v>
      </c>
      <c r="O13" s="19">
        <f t="shared" si="1"/>
        <v>600</v>
      </c>
    </row>
    <row r="14" spans="1:15" ht="15.75" x14ac:dyDescent="0.25">
      <c r="B14" s="14" t="s">
        <v>22</v>
      </c>
      <c r="C14" s="2">
        <f>SUMIFS(Tableau1[[Montant de la depense]:[Montant de la depense]],Tableau1[[Categorie]:[Categorie]],'Mon suivi'!$B14,Tableau1[[Mois]:[Mois]],'Mon suivi'!C$3)</f>
        <v>0</v>
      </c>
      <c r="D14" s="2">
        <f>SUMIFS(Tableau1[[Montant de la depense]:[Montant de la depense]],Tableau1[[Categorie]:[Categorie]],'Mon suivi'!$B14,Tableau1[[Mois]:[Mois]],'Mon suivi'!D$3)</f>
        <v>0</v>
      </c>
      <c r="E14" s="2">
        <f>SUMIFS(Tableau1[[Montant de la depense]:[Montant de la depense]],Tableau1[[Categorie]:[Categorie]],'Mon suivi'!$B14,Tableau1[[Mois]:[Mois]],'Mon suivi'!E$3)</f>
        <v>0</v>
      </c>
      <c r="F14" s="2">
        <f>SUMIFS(Tableau1[[Montant de la depense]:[Montant de la depense]],Tableau1[[Categorie]:[Categorie]],'Mon suivi'!$B14,Tableau1[[Mois]:[Mois]],'Mon suivi'!F$3)</f>
        <v>0</v>
      </c>
      <c r="G14" s="2">
        <f>SUMIFS(Tableau1[[Montant de la depense]:[Montant de la depense]],Tableau1[[Categorie]:[Categorie]],'Mon suivi'!$B14,Tableau1[[Mois]:[Mois]],'Mon suivi'!G$3)</f>
        <v>0</v>
      </c>
      <c r="H14" s="2">
        <f>SUMIFS(Tableau1[[Montant de la depense]:[Montant de la depense]],Tableau1[[Categorie]:[Categorie]],'Mon suivi'!$B14,Tableau1[[Mois]:[Mois]],'Mon suivi'!H$3)</f>
        <v>0</v>
      </c>
      <c r="I14" s="2">
        <f>SUMIFS(Tableau1[[Montant de la depense]:[Montant de la depense]],Tableau1[[Categorie]:[Categorie]],'Mon suivi'!$B14,Tableau1[[Mois]:[Mois]],'Mon suivi'!I$3)</f>
        <v>0</v>
      </c>
      <c r="J14" s="2">
        <f>SUMIFS(Tableau1[[Montant de la depense]:[Montant de la depense]],Tableau1[[Categorie]:[Categorie]],'Mon suivi'!$B14,Tableau1[[Mois]:[Mois]],'Mon suivi'!J$3)</f>
        <v>0</v>
      </c>
      <c r="K14" s="2">
        <f>SUMIFS(Tableau1[[Montant de la depense]:[Montant de la depense]],Tableau1[[Categorie]:[Categorie]],'Mon suivi'!$B14,Tableau1[[Mois]:[Mois]],'Mon suivi'!K$3)</f>
        <v>0</v>
      </c>
      <c r="L14" s="2">
        <f>SUMIFS(Tableau1[[Montant de la depense]:[Montant de la depense]],Tableau1[[Categorie]:[Categorie]],'Mon suivi'!$B14,Tableau1[[Mois]:[Mois]],'Mon suivi'!L$3)</f>
        <v>0</v>
      </c>
      <c r="M14" s="2">
        <f>SUMIFS(Tableau1[[Montant de la depense]:[Montant de la depense]],Tableau1[[Categorie]:[Categorie]],'Mon suivi'!$B14,Tableau1[[Mois]:[Mois]],'Mon suivi'!M$3)</f>
        <v>0</v>
      </c>
      <c r="N14" s="2">
        <f>SUMIFS(Tableau1[[Montant de la depense]:[Montant de la depense]],Tableau1[[Categorie]:[Categorie]],'Mon suivi'!$B14,Tableau1[[Mois]:[Mois]],'Mon suivi'!N$3)</f>
        <v>0</v>
      </c>
      <c r="O14" s="19">
        <f t="shared" si="1"/>
        <v>0</v>
      </c>
    </row>
    <row r="15" spans="1:15" ht="15.75" x14ac:dyDescent="0.25">
      <c r="B15" s="14" t="s">
        <v>23</v>
      </c>
      <c r="C15" s="2">
        <f>SUMIFS(Tableau1[[Montant de la depense]:[Montant de la depense]],Tableau1[[Categorie]:[Categorie]],'Mon suivi'!$B15,Tableau1[[Mois]:[Mois]],'Mon suivi'!C$3)</f>
        <v>0</v>
      </c>
      <c r="D15" s="2">
        <f>SUMIFS(Tableau1[[Montant de la depense]:[Montant de la depense]],Tableau1[[Categorie]:[Categorie]],'Mon suivi'!$B15,Tableau1[[Mois]:[Mois]],'Mon suivi'!D$3)</f>
        <v>0</v>
      </c>
      <c r="E15" s="2">
        <f>SUMIFS(Tableau1[[Montant de la depense]:[Montant de la depense]],Tableau1[[Categorie]:[Categorie]],'Mon suivi'!$B15,Tableau1[[Mois]:[Mois]],'Mon suivi'!E$3)</f>
        <v>0</v>
      </c>
      <c r="F15" s="2">
        <f>SUMIFS(Tableau1[[Montant de la depense]:[Montant de la depense]],Tableau1[[Categorie]:[Categorie]],'Mon suivi'!$B15,Tableau1[[Mois]:[Mois]],'Mon suivi'!F$3)</f>
        <v>0</v>
      </c>
      <c r="G15" s="2">
        <f>SUMIFS(Tableau1[[Montant de la depense]:[Montant de la depense]],Tableau1[[Categorie]:[Categorie]],'Mon suivi'!$B15,Tableau1[[Mois]:[Mois]],'Mon suivi'!G$3)</f>
        <v>0</v>
      </c>
      <c r="H15" s="2">
        <f>SUMIFS(Tableau1[[Montant de la depense]:[Montant de la depense]],Tableau1[[Categorie]:[Categorie]],'Mon suivi'!$B15,Tableau1[[Mois]:[Mois]],'Mon suivi'!H$3)</f>
        <v>0</v>
      </c>
      <c r="I15" s="2">
        <f>SUMIFS(Tableau1[[Montant de la depense]:[Montant de la depense]],Tableau1[[Categorie]:[Categorie]],'Mon suivi'!$B15,Tableau1[[Mois]:[Mois]],'Mon suivi'!I$3)</f>
        <v>0</v>
      </c>
      <c r="J15" s="2">
        <f>SUMIFS(Tableau1[[Montant de la depense]:[Montant de la depense]],Tableau1[[Categorie]:[Categorie]],'Mon suivi'!$B15,Tableau1[[Mois]:[Mois]],'Mon suivi'!J$3)</f>
        <v>0</v>
      </c>
      <c r="K15" s="2">
        <f>SUMIFS(Tableau1[[Montant de la depense]:[Montant de la depense]],Tableau1[[Categorie]:[Categorie]],'Mon suivi'!$B15,Tableau1[[Mois]:[Mois]],'Mon suivi'!K$3)</f>
        <v>0</v>
      </c>
      <c r="L15" s="2">
        <f>SUMIFS(Tableau1[[Montant de la depense]:[Montant de la depense]],Tableau1[[Categorie]:[Categorie]],'Mon suivi'!$B15,Tableau1[[Mois]:[Mois]],'Mon suivi'!L$3)</f>
        <v>0</v>
      </c>
      <c r="M15" s="2">
        <f>SUMIFS(Tableau1[[Montant de la depense]:[Montant de la depense]],Tableau1[[Categorie]:[Categorie]],'Mon suivi'!$B15,Tableau1[[Mois]:[Mois]],'Mon suivi'!M$3)</f>
        <v>0</v>
      </c>
      <c r="N15" s="2">
        <f>SUMIFS(Tableau1[[Montant de la depense]:[Montant de la depense]],Tableau1[[Categorie]:[Categorie]],'Mon suivi'!$B15,Tableau1[[Mois]:[Mois]],'Mon suivi'!N$3)</f>
        <v>0</v>
      </c>
      <c r="O15" s="19">
        <f t="shared" si="1"/>
        <v>0</v>
      </c>
    </row>
    <row r="16" spans="1:15" ht="15.75" x14ac:dyDescent="0.25">
      <c r="B16" s="14" t="s">
        <v>24</v>
      </c>
      <c r="C16" s="2">
        <f>SUMIFS(Tableau1[[Montant de la depense]:[Montant de la depense]],Tableau1[[Categorie]:[Categorie]],'Mon suivi'!$B16,Tableau1[[Mois]:[Mois]],'Mon suivi'!C$3)</f>
        <v>0</v>
      </c>
      <c r="D16" s="2">
        <f>SUMIFS(Tableau1[[Montant de la depense]:[Montant de la depense]],Tableau1[[Categorie]:[Categorie]],'Mon suivi'!$B16,Tableau1[[Mois]:[Mois]],'Mon suivi'!D$3)</f>
        <v>0</v>
      </c>
      <c r="E16" s="2">
        <f>SUMIFS(Tableau1[[Montant de la depense]:[Montant de la depense]],Tableau1[[Categorie]:[Categorie]],'Mon suivi'!$B16,Tableau1[[Mois]:[Mois]],'Mon suivi'!E$3)</f>
        <v>0</v>
      </c>
      <c r="F16" s="2">
        <f>SUMIFS(Tableau1[[Montant de la depense]:[Montant de la depense]],Tableau1[[Categorie]:[Categorie]],'Mon suivi'!$B16,Tableau1[[Mois]:[Mois]],'Mon suivi'!F$3)</f>
        <v>0</v>
      </c>
      <c r="G16" s="2">
        <f>SUMIFS(Tableau1[[Montant de la depense]:[Montant de la depense]],Tableau1[[Categorie]:[Categorie]],'Mon suivi'!$B16,Tableau1[[Mois]:[Mois]],'Mon suivi'!G$3)</f>
        <v>0</v>
      </c>
      <c r="H16" s="2">
        <f>SUMIFS(Tableau1[[Montant de la depense]:[Montant de la depense]],Tableau1[[Categorie]:[Categorie]],'Mon suivi'!$B16,Tableau1[[Mois]:[Mois]],'Mon suivi'!H$3)</f>
        <v>0</v>
      </c>
      <c r="I16" s="2">
        <f>SUMIFS(Tableau1[[Montant de la depense]:[Montant de la depense]],Tableau1[[Categorie]:[Categorie]],'Mon suivi'!$B16,Tableau1[[Mois]:[Mois]],'Mon suivi'!I$3)</f>
        <v>0</v>
      </c>
      <c r="J16" s="2">
        <f>SUMIFS(Tableau1[[Montant de la depense]:[Montant de la depense]],Tableau1[[Categorie]:[Categorie]],'Mon suivi'!$B16,Tableau1[[Mois]:[Mois]],'Mon suivi'!J$3)</f>
        <v>0</v>
      </c>
      <c r="K16" s="2">
        <f>SUMIFS(Tableau1[[Montant de la depense]:[Montant de la depense]],Tableau1[[Categorie]:[Categorie]],'Mon suivi'!$B16,Tableau1[[Mois]:[Mois]],'Mon suivi'!K$3)</f>
        <v>0</v>
      </c>
      <c r="L16" s="2">
        <f>SUMIFS(Tableau1[[Montant de la depense]:[Montant de la depense]],Tableau1[[Categorie]:[Categorie]],'Mon suivi'!$B16,Tableau1[[Mois]:[Mois]],'Mon suivi'!L$3)</f>
        <v>0</v>
      </c>
      <c r="M16" s="2">
        <f>SUMIFS(Tableau1[[Montant de la depense]:[Montant de la depense]],Tableau1[[Categorie]:[Categorie]],'Mon suivi'!$B16,Tableau1[[Mois]:[Mois]],'Mon suivi'!M$3)</f>
        <v>0</v>
      </c>
      <c r="N16" s="2">
        <f>SUMIFS(Tableau1[[Montant de la depense]:[Montant de la depense]],Tableau1[[Categorie]:[Categorie]],'Mon suivi'!$B16,Tableau1[[Mois]:[Mois]],'Mon suivi'!N$3)</f>
        <v>0</v>
      </c>
      <c r="O16" s="19">
        <f t="shared" si="1"/>
        <v>0</v>
      </c>
    </row>
    <row r="17" spans="2:15" ht="15.75" x14ac:dyDescent="0.25">
      <c r="B17" s="14" t="s">
        <v>25</v>
      </c>
      <c r="C17" s="2">
        <f>SUMIFS(Tableau1[[Montant de la depense]:[Montant de la depense]],Tableau1[[Categorie]:[Categorie]],'Mon suivi'!$B17,Tableau1[[Mois]:[Mois]],'Mon suivi'!C$3)</f>
        <v>0</v>
      </c>
      <c r="D17" s="2">
        <f>SUMIFS(Tableau1[[Montant de la depense]:[Montant de la depense]],Tableau1[[Categorie]:[Categorie]],'Mon suivi'!$B17,Tableau1[[Mois]:[Mois]],'Mon suivi'!D$3)</f>
        <v>0</v>
      </c>
      <c r="E17" s="2">
        <f>SUMIFS(Tableau1[[Montant de la depense]:[Montant de la depense]],Tableau1[[Categorie]:[Categorie]],'Mon suivi'!$B17,Tableau1[[Mois]:[Mois]],'Mon suivi'!E$3)</f>
        <v>0</v>
      </c>
      <c r="F17" s="2">
        <f>SUMIFS(Tableau1[[Montant de la depense]:[Montant de la depense]],Tableau1[[Categorie]:[Categorie]],'Mon suivi'!$B17,Tableau1[[Mois]:[Mois]],'Mon suivi'!F$3)</f>
        <v>0</v>
      </c>
      <c r="G17" s="2">
        <f>SUMIFS(Tableau1[[Montant de la depense]:[Montant de la depense]],Tableau1[[Categorie]:[Categorie]],'Mon suivi'!$B17,Tableau1[[Mois]:[Mois]],'Mon suivi'!G$3)</f>
        <v>90000</v>
      </c>
      <c r="H17" s="2">
        <f>SUMIFS(Tableau1[[Montant de la depense]:[Montant de la depense]],Tableau1[[Categorie]:[Categorie]],'Mon suivi'!$B17,Tableau1[[Mois]:[Mois]],'Mon suivi'!H$3)</f>
        <v>0</v>
      </c>
      <c r="I17" s="2">
        <f>SUMIFS(Tableau1[[Montant de la depense]:[Montant de la depense]],Tableau1[[Categorie]:[Categorie]],'Mon suivi'!$B17,Tableau1[[Mois]:[Mois]],'Mon suivi'!I$3)</f>
        <v>0</v>
      </c>
      <c r="J17" s="2">
        <f>SUMIFS(Tableau1[[Montant de la depense]:[Montant de la depense]],Tableau1[[Categorie]:[Categorie]],'Mon suivi'!$B17,Tableau1[[Mois]:[Mois]],'Mon suivi'!J$3)</f>
        <v>0</v>
      </c>
      <c r="K17" s="2">
        <f>SUMIFS(Tableau1[[Montant de la depense]:[Montant de la depense]],Tableau1[[Categorie]:[Categorie]],'Mon suivi'!$B17,Tableau1[[Mois]:[Mois]],'Mon suivi'!K$3)</f>
        <v>0</v>
      </c>
      <c r="L17" s="2">
        <f>SUMIFS(Tableau1[[Montant de la depense]:[Montant de la depense]],Tableau1[[Categorie]:[Categorie]],'Mon suivi'!$B17,Tableau1[[Mois]:[Mois]],'Mon suivi'!L$3)</f>
        <v>0</v>
      </c>
      <c r="M17" s="2">
        <f>SUMIFS(Tableau1[[Montant de la depense]:[Montant de la depense]],Tableau1[[Categorie]:[Categorie]],'Mon suivi'!$B17,Tableau1[[Mois]:[Mois]],'Mon suivi'!M$3)</f>
        <v>0</v>
      </c>
      <c r="N17" s="2">
        <f>SUMIFS(Tableau1[[Montant de la depense]:[Montant de la depense]],Tableau1[[Categorie]:[Categorie]],'Mon suivi'!$B17,Tableau1[[Mois]:[Mois]],'Mon suivi'!N$3)</f>
        <v>0</v>
      </c>
      <c r="O17" s="19">
        <f t="shared" si="1"/>
        <v>90000</v>
      </c>
    </row>
    <row r="18" spans="2:15" ht="15.75" x14ac:dyDescent="0.25">
      <c r="B18" s="14" t="s">
        <v>26</v>
      </c>
      <c r="C18" s="2">
        <f>SUMIFS(Tableau1[[Montant de la depense]:[Montant de la depense]],Tableau1[[Categorie]:[Categorie]],'Mon suivi'!$B18,Tableau1[[Mois]:[Mois]],'Mon suivi'!C$3)</f>
        <v>0</v>
      </c>
      <c r="D18" s="2">
        <f>SUMIFS(Tableau1[[Montant de la depense]:[Montant de la depense]],Tableau1[[Categorie]:[Categorie]],'Mon suivi'!$B18,Tableau1[[Mois]:[Mois]],'Mon suivi'!D$3)</f>
        <v>0</v>
      </c>
      <c r="E18" s="2">
        <f>SUMIFS(Tableau1[[Montant de la depense]:[Montant de la depense]],Tableau1[[Categorie]:[Categorie]],'Mon suivi'!$B18,Tableau1[[Mois]:[Mois]],'Mon suivi'!E$3)</f>
        <v>0</v>
      </c>
      <c r="F18" s="2">
        <f>SUMIFS(Tableau1[[Montant de la depense]:[Montant de la depense]],Tableau1[[Categorie]:[Categorie]],'Mon suivi'!$B18,Tableau1[[Mois]:[Mois]],'Mon suivi'!F$3)</f>
        <v>0</v>
      </c>
      <c r="G18" s="2">
        <f>SUMIFS(Tableau1[[Montant de la depense]:[Montant de la depense]],Tableau1[[Categorie]:[Categorie]],'Mon suivi'!$B18,Tableau1[[Mois]:[Mois]],'Mon suivi'!G$3)</f>
        <v>0</v>
      </c>
      <c r="H18" s="2">
        <f>SUMIFS(Tableau1[[Montant de la depense]:[Montant de la depense]],Tableau1[[Categorie]:[Categorie]],'Mon suivi'!$B18,Tableau1[[Mois]:[Mois]],'Mon suivi'!H$3)</f>
        <v>0</v>
      </c>
      <c r="I18" s="2">
        <f>SUMIFS(Tableau1[[Montant de la depense]:[Montant de la depense]],Tableau1[[Categorie]:[Categorie]],'Mon suivi'!$B18,Tableau1[[Mois]:[Mois]],'Mon suivi'!I$3)</f>
        <v>0</v>
      </c>
      <c r="J18" s="2">
        <f>SUMIFS(Tableau1[[Montant de la depense]:[Montant de la depense]],Tableau1[[Categorie]:[Categorie]],'Mon suivi'!$B18,Tableau1[[Mois]:[Mois]],'Mon suivi'!J$3)</f>
        <v>0</v>
      </c>
      <c r="K18" s="2">
        <f>SUMIFS(Tableau1[[Montant de la depense]:[Montant de la depense]],Tableau1[[Categorie]:[Categorie]],'Mon suivi'!$B18,Tableau1[[Mois]:[Mois]],'Mon suivi'!K$3)</f>
        <v>0</v>
      </c>
      <c r="L18" s="2">
        <f>SUMIFS(Tableau1[[Montant de la depense]:[Montant de la depense]],Tableau1[[Categorie]:[Categorie]],'Mon suivi'!$B18,Tableau1[[Mois]:[Mois]],'Mon suivi'!L$3)</f>
        <v>0</v>
      </c>
      <c r="M18" s="2">
        <f>SUMIFS(Tableau1[[Montant de la depense]:[Montant de la depense]],Tableau1[[Categorie]:[Categorie]],'Mon suivi'!$B18,Tableau1[[Mois]:[Mois]],'Mon suivi'!M$3)</f>
        <v>0</v>
      </c>
      <c r="N18" s="2">
        <f>SUMIFS(Tableau1[[Montant de la depense]:[Montant de la depense]],Tableau1[[Categorie]:[Categorie]],'Mon suivi'!$B18,Tableau1[[Mois]:[Mois]],'Mon suivi'!N$3)</f>
        <v>0</v>
      </c>
      <c r="O18" s="19">
        <f t="shared" si="1"/>
        <v>0</v>
      </c>
    </row>
    <row r="19" spans="2:15" ht="15.75" x14ac:dyDescent="0.25">
      <c r="B19" s="14" t="s">
        <v>27</v>
      </c>
      <c r="C19" s="2">
        <f>SUMIFS(Tableau1[[Montant de la depense]:[Montant de la depense]],Tableau1[[Categorie]:[Categorie]],'Mon suivi'!$B19,Tableau1[[Mois]:[Mois]],'Mon suivi'!C$3)</f>
        <v>0</v>
      </c>
      <c r="D19" s="2">
        <f>SUMIFS(Tableau1[[Montant de la depense]:[Montant de la depense]],Tableau1[[Categorie]:[Categorie]],'Mon suivi'!$B19,Tableau1[[Mois]:[Mois]],'Mon suivi'!D$3)</f>
        <v>0</v>
      </c>
      <c r="E19" s="2">
        <f>SUMIFS(Tableau1[[Montant de la depense]:[Montant de la depense]],Tableau1[[Categorie]:[Categorie]],'Mon suivi'!$B19,Tableau1[[Mois]:[Mois]],'Mon suivi'!E$3)</f>
        <v>0</v>
      </c>
      <c r="F19" s="2">
        <f>SUMIFS(Tableau1[[Montant de la depense]:[Montant de la depense]],Tableau1[[Categorie]:[Categorie]],'Mon suivi'!$B19,Tableau1[[Mois]:[Mois]],'Mon suivi'!F$3)</f>
        <v>0</v>
      </c>
      <c r="G19" s="2">
        <f>SUMIFS(Tableau1[[Montant de la depense]:[Montant de la depense]],Tableau1[[Categorie]:[Categorie]],'Mon suivi'!$B19,Tableau1[[Mois]:[Mois]],'Mon suivi'!G$3)</f>
        <v>0</v>
      </c>
      <c r="H19" s="2">
        <f>SUMIFS(Tableau1[[Montant de la depense]:[Montant de la depense]],Tableau1[[Categorie]:[Categorie]],'Mon suivi'!$B19,Tableau1[[Mois]:[Mois]],'Mon suivi'!H$3)</f>
        <v>0</v>
      </c>
      <c r="I19" s="2">
        <f>SUMIFS(Tableau1[[Montant de la depense]:[Montant de la depense]],Tableau1[[Categorie]:[Categorie]],'Mon suivi'!$B19,Tableau1[[Mois]:[Mois]],'Mon suivi'!I$3)</f>
        <v>0</v>
      </c>
      <c r="J19" s="2">
        <f>SUMIFS(Tableau1[[Montant de la depense]:[Montant de la depense]],Tableau1[[Categorie]:[Categorie]],'Mon suivi'!$B19,Tableau1[[Mois]:[Mois]],'Mon suivi'!J$3)</f>
        <v>0</v>
      </c>
      <c r="K19" s="2">
        <f>SUMIFS(Tableau1[[Montant de la depense]:[Montant de la depense]],Tableau1[[Categorie]:[Categorie]],'Mon suivi'!$B19,Tableau1[[Mois]:[Mois]],'Mon suivi'!K$3)</f>
        <v>0</v>
      </c>
      <c r="L19" s="2">
        <f>SUMIFS(Tableau1[[Montant de la depense]:[Montant de la depense]],Tableau1[[Categorie]:[Categorie]],'Mon suivi'!$B19,Tableau1[[Mois]:[Mois]],'Mon suivi'!L$3)</f>
        <v>0</v>
      </c>
      <c r="M19" s="2">
        <f>SUMIFS(Tableau1[[Montant de la depense]:[Montant de la depense]],Tableau1[[Categorie]:[Categorie]],'Mon suivi'!$B19,Tableau1[[Mois]:[Mois]],'Mon suivi'!M$3)</f>
        <v>0</v>
      </c>
      <c r="N19" s="2">
        <f>SUMIFS(Tableau1[[Montant de la depense]:[Montant de la depense]],Tableau1[[Categorie]:[Categorie]],'Mon suivi'!$B19,Tableau1[[Mois]:[Mois]],'Mon suivi'!N$3)</f>
        <v>0</v>
      </c>
      <c r="O19" s="19">
        <f t="shared" si="1"/>
        <v>0</v>
      </c>
    </row>
    <row r="20" spans="2:15" ht="15.75" x14ac:dyDescent="0.25">
      <c r="B20" s="14" t="s">
        <v>28</v>
      </c>
      <c r="C20" s="2">
        <f>SUMIFS(Tableau1[[Montant de la depense]:[Montant de la depense]],Tableau1[[Categorie]:[Categorie]],'Mon suivi'!$B20,Tableau1[[Mois]:[Mois]],'Mon suivi'!C$3)</f>
        <v>0</v>
      </c>
      <c r="D20" s="2">
        <f>SUMIFS(Tableau1[[Montant de la depense]:[Montant de la depense]],Tableau1[[Categorie]:[Categorie]],'Mon suivi'!$B20,Tableau1[[Mois]:[Mois]],'Mon suivi'!D$3)</f>
        <v>0</v>
      </c>
      <c r="E20" s="2">
        <f>SUMIFS(Tableau1[[Montant de la depense]:[Montant de la depense]],Tableau1[[Categorie]:[Categorie]],'Mon suivi'!$B20,Tableau1[[Mois]:[Mois]],'Mon suivi'!E$3)</f>
        <v>0</v>
      </c>
      <c r="F20" s="2">
        <f>SUMIFS(Tableau1[[Montant de la depense]:[Montant de la depense]],Tableau1[[Categorie]:[Categorie]],'Mon suivi'!$B20,Tableau1[[Mois]:[Mois]],'Mon suivi'!F$3)</f>
        <v>0</v>
      </c>
      <c r="G20" s="2">
        <f>SUMIFS(Tableau1[[Montant de la depense]:[Montant de la depense]],Tableau1[[Categorie]:[Categorie]],'Mon suivi'!$B20,Tableau1[[Mois]:[Mois]],'Mon suivi'!G$3)</f>
        <v>0</v>
      </c>
      <c r="H20" s="2">
        <f>SUMIFS(Tableau1[[Montant de la depense]:[Montant de la depense]],Tableau1[[Categorie]:[Categorie]],'Mon suivi'!$B20,Tableau1[[Mois]:[Mois]],'Mon suivi'!H$3)</f>
        <v>0</v>
      </c>
      <c r="I20" s="2">
        <f>SUMIFS(Tableau1[[Montant de la depense]:[Montant de la depense]],Tableau1[[Categorie]:[Categorie]],'Mon suivi'!$B20,Tableau1[[Mois]:[Mois]],'Mon suivi'!I$3)</f>
        <v>0</v>
      </c>
      <c r="J20" s="2">
        <f>SUMIFS(Tableau1[[Montant de la depense]:[Montant de la depense]],Tableau1[[Categorie]:[Categorie]],'Mon suivi'!$B20,Tableau1[[Mois]:[Mois]],'Mon suivi'!J$3)</f>
        <v>0</v>
      </c>
      <c r="K20" s="2">
        <f>SUMIFS(Tableau1[[Montant de la depense]:[Montant de la depense]],Tableau1[[Categorie]:[Categorie]],'Mon suivi'!$B20,Tableau1[[Mois]:[Mois]],'Mon suivi'!K$3)</f>
        <v>0</v>
      </c>
      <c r="L20" s="2">
        <f>SUMIFS(Tableau1[[Montant de la depense]:[Montant de la depense]],Tableau1[[Categorie]:[Categorie]],'Mon suivi'!$B20,Tableau1[[Mois]:[Mois]],'Mon suivi'!L$3)</f>
        <v>0</v>
      </c>
      <c r="M20" s="2">
        <f>SUMIFS(Tableau1[[Montant de la depense]:[Montant de la depense]],Tableau1[[Categorie]:[Categorie]],'Mon suivi'!$B20,Tableau1[[Mois]:[Mois]],'Mon suivi'!M$3)</f>
        <v>0</v>
      </c>
      <c r="N20" s="2">
        <f>SUMIFS(Tableau1[[Montant de la depense]:[Montant de la depense]],Tableau1[[Categorie]:[Categorie]],'Mon suivi'!$B20,Tableau1[[Mois]:[Mois]],'Mon suivi'!N$3)</f>
        <v>0</v>
      </c>
      <c r="O20" s="19">
        <f t="shared" si="1"/>
        <v>0</v>
      </c>
    </row>
    <row r="21" spans="2:15" ht="15.75" x14ac:dyDescent="0.25">
      <c r="B21" s="14" t="s">
        <v>29</v>
      </c>
      <c r="C21" s="2">
        <f>SUMIFS(Tableau1[[Montant de la depense]:[Montant de la depense]],Tableau1[[Categorie]:[Categorie]],'Mon suivi'!$B21,Tableau1[[Mois]:[Mois]],'Mon suivi'!C$3)</f>
        <v>0</v>
      </c>
      <c r="D21" s="2">
        <f>SUMIFS(Tableau1[[Montant de la depense]:[Montant de la depense]],Tableau1[[Categorie]:[Categorie]],'Mon suivi'!$B21,Tableau1[[Mois]:[Mois]],'Mon suivi'!D$3)</f>
        <v>0</v>
      </c>
      <c r="E21" s="2">
        <f>SUMIFS(Tableau1[[Montant de la depense]:[Montant de la depense]],Tableau1[[Categorie]:[Categorie]],'Mon suivi'!$B21,Tableau1[[Mois]:[Mois]],'Mon suivi'!E$3)</f>
        <v>0</v>
      </c>
      <c r="F21" s="2">
        <f>SUMIFS(Tableau1[[Montant de la depense]:[Montant de la depense]],Tableau1[[Categorie]:[Categorie]],'Mon suivi'!$B21,Tableau1[[Mois]:[Mois]],'Mon suivi'!F$3)</f>
        <v>0</v>
      </c>
      <c r="G21" s="2">
        <f>SUMIFS(Tableau1[[Montant de la depense]:[Montant de la depense]],Tableau1[[Categorie]:[Categorie]],'Mon suivi'!$B21,Tableau1[[Mois]:[Mois]],'Mon suivi'!G$3)</f>
        <v>0</v>
      </c>
      <c r="H21" s="2">
        <f>SUMIFS(Tableau1[[Montant de la depense]:[Montant de la depense]],Tableau1[[Categorie]:[Categorie]],'Mon suivi'!$B21,Tableau1[[Mois]:[Mois]],'Mon suivi'!H$3)</f>
        <v>0</v>
      </c>
      <c r="I21" s="2">
        <f>SUMIFS(Tableau1[[Montant de la depense]:[Montant de la depense]],Tableau1[[Categorie]:[Categorie]],'Mon suivi'!$B21,Tableau1[[Mois]:[Mois]],'Mon suivi'!I$3)</f>
        <v>0</v>
      </c>
      <c r="J21" s="2">
        <f>SUMIFS(Tableau1[[Montant de la depense]:[Montant de la depense]],Tableau1[[Categorie]:[Categorie]],'Mon suivi'!$B21,Tableau1[[Mois]:[Mois]],'Mon suivi'!J$3)</f>
        <v>0</v>
      </c>
      <c r="K21" s="2">
        <f>SUMIFS(Tableau1[[Montant de la depense]:[Montant de la depense]],Tableau1[[Categorie]:[Categorie]],'Mon suivi'!$B21,Tableau1[[Mois]:[Mois]],'Mon suivi'!K$3)</f>
        <v>0</v>
      </c>
      <c r="L21" s="2">
        <f>SUMIFS(Tableau1[[Montant de la depense]:[Montant de la depense]],Tableau1[[Categorie]:[Categorie]],'Mon suivi'!$B21,Tableau1[[Mois]:[Mois]],'Mon suivi'!L$3)</f>
        <v>0</v>
      </c>
      <c r="M21" s="2">
        <f>SUMIFS(Tableau1[[Montant de la depense]:[Montant de la depense]],Tableau1[[Categorie]:[Categorie]],'Mon suivi'!$B21,Tableau1[[Mois]:[Mois]],'Mon suivi'!M$3)</f>
        <v>0</v>
      </c>
      <c r="N21" s="2">
        <f>SUMIFS(Tableau1[[Montant de la depense]:[Montant de la depense]],Tableau1[[Categorie]:[Categorie]],'Mon suivi'!$B21,Tableau1[[Mois]:[Mois]],'Mon suivi'!N$3)</f>
        <v>0</v>
      </c>
      <c r="O21" s="19">
        <f t="shared" si="1"/>
        <v>0</v>
      </c>
    </row>
    <row r="22" spans="2:15" ht="15.75" x14ac:dyDescent="0.25">
      <c r="B22" s="14" t="s">
        <v>30</v>
      </c>
      <c r="C22" s="2">
        <f>SUMIFS(Tableau1[[Montant de la depense]:[Montant de la depense]],Tableau1[[Categorie]:[Categorie]],'Mon suivi'!$B22,Tableau1[[Mois]:[Mois]],'Mon suivi'!C$3)</f>
        <v>0</v>
      </c>
      <c r="D22" s="2">
        <f>SUMIFS(Tableau1[[Montant de la depense]:[Montant de la depense]],Tableau1[[Categorie]:[Categorie]],'Mon suivi'!$B22,Tableau1[[Mois]:[Mois]],'Mon suivi'!D$3)</f>
        <v>600</v>
      </c>
      <c r="E22" s="2">
        <f>SUMIFS(Tableau1[[Montant de la depense]:[Montant de la depense]],Tableau1[[Categorie]:[Categorie]],'Mon suivi'!$B22,Tableau1[[Mois]:[Mois]],'Mon suivi'!E$3)</f>
        <v>0</v>
      </c>
      <c r="F22" s="2">
        <f>SUMIFS(Tableau1[[Montant de la depense]:[Montant de la depense]],Tableau1[[Categorie]:[Categorie]],'Mon suivi'!$B22,Tableau1[[Mois]:[Mois]],'Mon suivi'!F$3)</f>
        <v>0</v>
      </c>
      <c r="G22" s="2">
        <f>SUMIFS(Tableau1[[Montant de la depense]:[Montant de la depense]],Tableau1[[Categorie]:[Categorie]],'Mon suivi'!$B22,Tableau1[[Mois]:[Mois]],'Mon suivi'!G$3)</f>
        <v>0</v>
      </c>
      <c r="H22" s="2">
        <f>SUMIFS(Tableau1[[Montant de la depense]:[Montant de la depense]],Tableau1[[Categorie]:[Categorie]],'Mon suivi'!$B22,Tableau1[[Mois]:[Mois]],'Mon suivi'!H$3)</f>
        <v>0</v>
      </c>
      <c r="I22" s="2">
        <f>SUMIFS(Tableau1[[Montant de la depense]:[Montant de la depense]],Tableau1[[Categorie]:[Categorie]],'Mon suivi'!$B22,Tableau1[[Mois]:[Mois]],'Mon suivi'!I$3)</f>
        <v>1500</v>
      </c>
      <c r="J22" s="2">
        <f>SUMIFS(Tableau1[[Montant de la depense]:[Montant de la depense]],Tableau1[[Categorie]:[Categorie]],'Mon suivi'!$B22,Tableau1[[Mois]:[Mois]],'Mon suivi'!J$3)</f>
        <v>0</v>
      </c>
      <c r="K22" s="2">
        <f>SUMIFS(Tableau1[[Montant de la depense]:[Montant de la depense]],Tableau1[[Categorie]:[Categorie]],'Mon suivi'!$B22,Tableau1[[Mois]:[Mois]],'Mon suivi'!K$3)</f>
        <v>0</v>
      </c>
      <c r="L22" s="2">
        <f>SUMIFS(Tableau1[[Montant de la depense]:[Montant de la depense]],Tableau1[[Categorie]:[Categorie]],'Mon suivi'!$B22,Tableau1[[Mois]:[Mois]],'Mon suivi'!L$3)</f>
        <v>0</v>
      </c>
      <c r="M22" s="2">
        <f>SUMIFS(Tableau1[[Montant de la depense]:[Montant de la depense]],Tableau1[[Categorie]:[Categorie]],'Mon suivi'!$B22,Tableau1[[Mois]:[Mois]],'Mon suivi'!M$3)</f>
        <v>0</v>
      </c>
      <c r="N22" s="2">
        <f>SUMIFS(Tableau1[[Montant de la depense]:[Montant de la depense]],Tableau1[[Categorie]:[Categorie]],'Mon suivi'!$B22,Tableau1[[Mois]:[Mois]],'Mon suivi'!N$3)</f>
        <v>0</v>
      </c>
      <c r="O22" s="19">
        <f t="shared" si="1"/>
        <v>2100</v>
      </c>
    </row>
    <row r="23" spans="2:15" ht="15.75" x14ac:dyDescent="0.25">
      <c r="B23" s="14" t="s">
        <v>31</v>
      </c>
      <c r="C23" s="2">
        <f>SUMIFS(Tableau1[[Montant de la depense]:[Montant de la depense]],Tableau1[[Categorie]:[Categorie]],'Mon suivi'!$B23,Tableau1[[Mois]:[Mois]],'Mon suivi'!C$3)</f>
        <v>0</v>
      </c>
      <c r="D23" s="2">
        <f>SUMIFS(Tableau1[[Montant de la depense]:[Montant de la depense]],Tableau1[[Categorie]:[Categorie]],'Mon suivi'!$B23,Tableau1[[Mois]:[Mois]],'Mon suivi'!D$3)</f>
        <v>0</v>
      </c>
      <c r="E23" s="2">
        <f>SUMIFS(Tableau1[[Montant de la depense]:[Montant de la depense]],Tableau1[[Categorie]:[Categorie]],'Mon suivi'!$B23,Tableau1[[Mois]:[Mois]],'Mon suivi'!E$3)</f>
        <v>0</v>
      </c>
      <c r="F23" s="2">
        <f>SUMIFS(Tableau1[[Montant de la depense]:[Montant de la depense]],Tableau1[[Categorie]:[Categorie]],'Mon suivi'!$B23,Tableau1[[Mois]:[Mois]],'Mon suivi'!F$3)</f>
        <v>0</v>
      </c>
      <c r="G23" s="2">
        <f>SUMIFS(Tableau1[[Montant de la depense]:[Montant de la depense]],Tableau1[[Categorie]:[Categorie]],'Mon suivi'!$B23,Tableau1[[Mois]:[Mois]],'Mon suivi'!G$3)</f>
        <v>0</v>
      </c>
      <c r="H23" s="2">
        <f>SUMIFS(Tableau1[[Montant de la depense]:[Montant de la depense]],Tableau1[[Categorie]:[Categorie]],'Mon suivi'!$B23,Tableau1[[Mois]:[Mois]],'Mon suivi'!H$3)</f>
        <v>0</v>
      </c>
      <c r="I23" s="2">
        <f>SUMIFS(Tableau1[[Montant de la depense]:[Montant de la depense]],Tableau1[[Categorie]:[Categorie]],'Mon suivi'!$B23,Tableau1[[Mois]:[Mois]],'Mon suivi'!I$3)</f>
        <v>0</v>
      </c>
      <c r="J23" s="2">
        <f>SUMIFS(Tableau1[[Montant de la depense]:[Montant de la depense]],Tableau1[[Categorie]:[Categorie]],'Mon suivi'!$B23,Tableau1[[Mois]:[Mois]],'Mon suivi'!J$3)</f>
        <v>0</v>
      </c>
      <c r="K23" s="2">
        <f>SUMIFS(Tableau1[[Montant de la depense]:[Montant de la depense]],Tableau1[[Categorie]:[Categorie]],'Mon suivi'!$B23,Tableau1[[Mois]:[Mois]],'Mon suivi'!K$3)</f>
        <v>0</v>
      </c>
      <c r="L23" s="2">
        <f>SUMIFS(Tableau1[[Montant de la depense]:[Montant de la depense]],Tableau1[[Categorie]:[Categorie]],'Mon suivi'!$B23,Tableau1[[Mois]:[Mois]],'Mon suivi'!L$3)</f>
        <v>0</v>
      </c>
      <c r="M23" s="2">
        <f>SUMIFS(Tableau1[[Montant de la depense]:[Montant de la depense]],Tableau1[[Categorie]:[Categorie]],'Mon suivi'!$B23,Tableau1[[Mois]:[Mois]],'Mon suivi'!M$3)</f>
        <v>0</v>
      </c>
      <c r="N23" s="2">
        <f>SUMIFS(Tableau1[[Montant de la depense]:[Montant de la depense]],Tableau1[[Categorie]:[Categorie]],'Mon suivi'!$B23,Tableau1[[Mois]:[Mois]],'Mon suivi'!N$3)</f>
        <v>0</v>
      </c>
      <c r="O23" s="19">
        <f t="shared" si="1"/>
        <v>0</v>
      </c>
    </row>
    <row r="24" spans="2:15" s="9" customFormat="1" ht="21" x14ac:dyDescent="0.35">
      <c r="B24" s="13" t="s">
        <v>34</v>
      </c>
      <c r="C24" s="8">
        <f>SUM(C8:C23)</f>
        <v>37100</v>
      </c>
      <c r="D24" s="8">
        <f t="shared" ref="D24:O24" si="2">SUM(D8:D23)</f>
        <v>2100</v>
      </c>
      <c r="E24" s="8">
        <f t="shared" si="2"/>
        <v>0</v>
      </c>
      <c r="F24" s="8">
        <f t="shared" si="2"/>
        <v>1000</v>
      </c>
      <c r="G24" s="8">
        <f t="shared" si="2"/>
        <v>390000</v>
      </c>
      <c r="H24" s="8">
        <f t="shared" si="2"/>
        <v>0</v>
      </c>
      <c r="I24" s="8">
        <f t="shared" si="2"/>
        <v>1500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0</v>
      </c>
      <c r="O24" s="21">
        <f t="shared" si="2"/>
        <v>431700</v>
      </c>
    </row>
    <row r="25" spans="2: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s="11" customFormat="1" ht="23.25" x14ac:dyDescent="0.35">
      <c r="B26" s="10" t="s">
        <v>32</v>
      </c>
      <c r="C26" s="22">
        <f>C6-C24</f>
        <v>172900</v>
      </c>
      <c r="D26" s="22">
        <f t="shared" ref="D26:O26" si="3">D6-D24</f>
        <v>-2100</v>
      </c>
      <c r="E26" s="22">
        <f t="shared" si="3"/>
        <v>0</v>
      </c>
      <c r="F26" s="22">
        <f t="shared" si="3"/>
        <v>-1000</v>
      </c>
      <c r="G26" s="23">
        <f t="shared" si="3"/>
        <v>-390000</v>
      </c>
      <c r="H26" s="22">
        <f t="shared" si="3"/>
        <v>0</v>
      </c>
      <c r="I26" s="22">
        <f t="shared" si="3"/>
        <v>-1500</v>
      </c>
      <c r="J26" s="22">
        <f t="shared" si="3"/>
        <v>0</v>
      </c>
      <c r="K26" s="22">
        <f t="shared" si="3"/>
        <v>0</v>
      </c>
      <c r="L26" s="22">
        <f t="shared" si="3"/>
        <v>0</v>
      </c>
      <c r="M26" s="22">
        <f t="shared" si="3"/>
        <v>0</v>
      </c>
      <c r="N26" s="22">
        <f t="shared" si="3"/>
        <v>0</v>
      </c>
      <c r="O26" s="22">
        <f t="shared" si="3"/>
        <v>-221700</v>
      </c>
    </row>
  </sheetData>
  <mergeCells count="1">
    <mergeCell ref="A1:B1"/>
  </mergeCells>
  <conditionalFormatting sqref="C26:O26">
    <cfRule type="cellIs" dxfId="2" priority="17" operator="greaterThan">
      <formula>0</formula>
    </cfRule>
    <cfRule type="cellIs" dxfId="1" priority="18" operator="lessThan">
      <formula>0</formula>
    </cfRule>
  </conditionalFormatting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F5EB1AED-DA88-41FE-AF03-F4E5A47D8127}">
            <xm:f>MonBudget!C8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C8:N23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70C0"/>
  </sheetPr>
  <dimension ref="A1:D19"/>
  <sheetViews>
    <sheetView workbookViewId="0">
      <selection activeCell="D14" sqref="D14"/>
    </sheetView>
  </sheetViews>
  <sheetFormatPr baseColWidth="10" defaultRowHeight="15.75" x14ac:dyDescent="0.25"/>
  <cols>
    <col min="1" max="1" width="29.28515625" style="3" customWidth="1"/>
    <col min="2" max="2" width="11.42578125" style="1"/>
    <col min="3" max="3" width="16.140625" style="1" customWidth="1"/>
    <col min="4" max="4" width="15.42578125" style="1" customWidth="1"/>
    <col min="5" max="16384" width="11.42578125" style="1"/>
  </cols>
  <sheetData>
    <row r="1" spans="1:4" ht="18.75" x14ac:dyDescent="0.3">
      <c r="A1" s="15" t="s">
        <v>40</v>
      </c>
      <c r="C1" s="1" t="s">
        <v>41</v>
      </c>
      <c r="D1" s="1" t="s">
        <v>39</v>
      </c>
    </row>
    <row r="2" spans="1:4" x14ac:dyDescent="0.25">
      <c r="A2" s="14" t="s">
        <v>16</v>
      </c>
      <c r="C2" s="1">
        <v>1</v>
      </c>
      <c r="D2" s="1" t="s">
        <v>1</v>
      </c>
    </row>
    <row r="3" spans="1:4" x14ac:dyDescent="0.25">
      <c r="A3" s="14" t="s">
        <v>17</v>
      </c>
      <c r="C3" s="1">
        <v>2</v>
      </c>
      <c r="D3" s="1" t="s">
        <v>2</v>
      </c>
    </row>
    <row r="4" spans="1:4" x14ac:dyDescent="0.25">
      <c r="A4" s="14" t="s">
        <v>18</v>
      </c>
      <c r="C4" s="1">
        <v>3</v>
      </c>
      <c r="D4" s="1" t="s">
        <v>3</v>
      </c>
    </row>
    <row r="5" spans="1:4" x14ac:dyDescent="0.25">
      <c r="A5" s="14" t="s">
        <v>15</v>
      </c>
      <c r="C5" s="1">
        <v>4</v>
      </c>
      <c r="D5" s="1" t="s">
        <v>12</v>
      </c>
    </row>
    <row r="6" spans="1:4" x14ac:dyDescent="0.25">
      <c r="A6" s="14" t="s">
        <v>19</v>
      </c>
      <c r="C6" s="1">
        <v>5</v>
      </c>
      <c r="D6" s="1" t="s">
        <v>4</v>
      </c>
    </row>
    <row r="7" spans="1:4" x14ac:dyDescent="0.25">
      <c r="A7" s="14" t="s">
        <v>20</v>
      </c>
      <c r="C7" s="1">
        <v>6</v>
      </c>
      <c r="D7" s="1" t="s">
        <v>5</v>
      </c>
    </row>
    <row r="8" spans="1:4" x14ac:dyDescent="0.25">
      <c r="A8" s="14" t="s">
        <v>21</v>
      </c>
      <c r="C8" s="1">
        <v>7</v>
      </c>
      <c r="D8" s="1" t="s">
        <v>6</v>
      </c>
    </row>
    <row r="9" spans="1:4" x14ac:dyDescent="0.25">
      <c r="A9" s="14" t="s">
        <v>22</v>
      </c>
      <c r="C9" s="1">
        <v>8</v>
      </c>
      <c r="D9" s="1" t="s">
        <v>7</v>
      </c>
    </row>
    <row r="10" spans="1:4" x14ac:dyDescent="0.25">
      <c r="A10" s="14" t="s">
        <v>23</v>
      </c>
      <c r="C10" s="1">
        <v>9</v>
      </c>
      <c r="D10" s="1" t="s">
        <v>8</v>
      </c>
    </row>
    <row r="11" spans="1:4" x14ac:dyDescent="0.25">
      <c r="A11" s="14" t="s">
        <v>24</v>
      </c>
      <c r="C11" s="1">
        <v>10</v>
      </c>
      <c r="D11" s="1" t="s">
        <v>9</v>
      </c>
    </row>
    <row r="12" spans="1:4" x14ac:dyDescent="0.25">
      <c r="A12" s="14" t="s">
        <v>25</v>
      </c>
      <c r="C12" s="1">
        <v>11</v>
      </c>
      <c r="D12" s="1" t="s">
        <v>10</v>
      </c>
    </row>
    <row r="13" spans="1:4" x14ac:dyDescent="0.25">
      <c r="A13" s="14" t="s">
        <v>26</v>
      </c>
      <c r="C13" s="1">
        <v>12</v>
      </c>
      <c r="D13" s="1" t="s">
        <v>11</v>
      </c>
    </row>
    <row r="14" spans="1:4" x14ac:dyDescent="0.25">
      <c r="A14" s="14" t="s">
        <v>14</v>
      </c>
    </row>
    <row r="15" spans="1:4" x14ac:dyDescent="0.25">
      <c r="A15" s="14" t="s">
        <v>27</v>
      </c>
    </row>
    <row r="16" spans="1:4" x14ac:dyDescent="0.25">
      <c r="A16" s="14" t="s">
        <v>28</v>
      </c>
    </row>
    <row r="17" spans="1:1" x14ac:dyDescent="0.25">
      <c r="A17" s="14" t="s">
        <v>29</v>
      </c>
    </row>
    <row r="18" spans="1:1" x14ac:dyDescent="0.25">
      <c r="A18" s="14" t="s">
        <v>30</v>
      </c>
    </row>
    <row r="19" spans="1:1" x14ac:dyDescent="0.25">
      <c r="A19" s="14" t="s">
        <v>31</v>
      </c>
    </row>
  </sheetData>
  <sortState ref="A2:A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MonBudget</vt:lpstr>
      <vt:lpstr>Suivi des depenses</vt:lpstr>
      <vt:lpstr>Mon suivi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2024-06-15T14:13:57Z</dcterms:created>
  <dcterms:modified xsi:type="dcterms:W3CDTF">2024-06-16T01:48:41Z</dcterms:modified>
</cp:coreProperties>
</file>